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 93RD\"/>
    </mc:Choice>
  </mc:AlternateContent>
  <xr:revisionPtr revIDLastSave="0" documentId="13_ncr:1_{C904E7E1-C7CE-46B1-90D2-2563A385E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PDisbursement" sheetId="1" r:id="rId1"/>
  </sheets>
  <definedNames>
    <definedName name="_xlnm.Print_Titles" localSheetId="0">ACPDisbursement!$A:$B,ACPDisbursement!$3:$7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1" l="1"/>
  <c r="T11" i="1"/>
  <c r="T12" i="1"/>
  <c r="T13" i="1"/>
  <c r="T14" i="1"/>
  <c r="T15" i="1"/>
  <c r="T17" i="1"/>
  <c r="T18" i="1"/>
  <c r="T19" i="1"/>
  <c r="T20" i="1"/>
  <c r="T21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42" i="1"/>
  <c r="T43" i="1"/>
  <c r="T45" i="1"/>
  <c r="T46" i="1"/>
  <c r="T49" i="1"/>
  <c r="T50" i="1"/>
  <c r="T51" i="1"/>
  <c r="T52" i="1"/>
  <c r="T53" i="1"/>
  <c r="T9" i="1"/>
  <c r="R22" i="1"/>
  <c r="T22" i="1" s="1"/>
  <c r="R39" i="1"/>
  <c r="T39" i="1" s="1"/>
  <c r="R47" i="1"/>
  <c r="T47" i="1" s="1"/>
  <c r="R54" i="1"/>
  <c r="T54" i="1" s="1"/>
  <c r="Q10" i="1"/>
  <c r="Q11" i="1"/>
  <c r="Q12" i="1"/>
  <c r="Q13" i="1"/>
  <c r="Q14" i="1"/>
  <c r="Q15" i="1"/>
  <c r="Q17" i="1"/>
  <c r="Q18" i="1"/>
  <c r="Q19" i="1"/>
  <c r="Q20" i="1"/>
  <c r="Q21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2" i="1"/>
  <c r="Q43" i="1"/>
  <c r="Q45" i="1"/>
  <c r="Q46" i="1"/>
  <c r="Q49" i="1"/>
  <c r="Q50" i="1"/>
  <c r="Q51" i="1"/>
  <c r="Q52" i="1"/>
  <c r="Q53" i="1"/>
  <c r="Q9" i="1"/>
  <c r="O22" i="1"/>
  <c r="Q22" i="1" s="1"/>
  <c r="O39" i="1"/>
  <c r="Q39" i="1" s="1"/>
  <c r="O47" i="1"/>
  <c r="Q47" i="1" s="1"/>
  <c r="O54" i="1"/>
  <c r="Q54" i="1" s="1"/>
  <c r="N10" i="1"/>
  <c r="N11" i="1"/>
  <c r="N12" i="1"/>
  <c r="N13" i="1"/>
  <c r="N14" i="1"/>
  <c r="N15" i="1"/>
  <c r="N17" i="1"/>
  <c r="N18" i="1"/>
  <c r="N19" i="1"/>
  <c r="N20" i="1"/>
  <c r="N21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42" i="1"/>
  <c r="N43" i="1"/>
  <c r="N45" i="1"/>
  <c r="N46" i="1"/>
  <c r="N49" i="1"/>
  <c r="N50" i="1"/>
  <c r="N51" i="1"/>
  <c r="N52" i="1"/>
  <c r="N53" i="1"/>
  <c r="N9" i="1"/>
  <c r="L54" i="1"/>
  <c r="N54" i="1" s="1"/>
  <c r="L47" i="1"/>
  <c r="N47" i="1" s="1"/>
  <c r="L39" i="1"/>
  <c r="N39" i="1" s="1"/>
  <c r="L22" i="1"/>
  <c r="K10" i="1"/>
  <c r="K11" i="1"/>
  <c r="K12" i="1"/>
  <c r="K13" i="1"/>
  <c r="K14" i="1"/>
  <c r="K15" i="1"/>
  <c r="K17" i="1"/>
  <c r="K18" i="1"/>
  <c r="K19" i="1"/>
  <c r="K20" i="1"/>
  <c r="K21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2" i="1"/>
  <c r="K43" i="1"/>
  <c r="K45" i="1"/>
  <c r="K46" i="1"/>
  <c r="K49" i="1"/>
  <c r="K50" i="1"/>
  <c r="K51" i="1"/>
  <c r="K52" i="1"/>
  <c r="K53" i="1"/>
  <c r="K9" i="1"/>
  <c r="I39" i="1"/>
  <c r="K39" i="1" s="1"/>
  <c r="I22" i="1"/>
  <c r="I40" i="1" s="1"/>
  <c r="K40" i="1" s="1"/>
  <c r="I54" i="1"/>
  <c r="K54" i="1" s="1"/>
  <c r="I47" i="1"/>
  <c r="K47" i="1" s="1"/>
  <c r="H10" i="1"/>
  <c r="H11" i="1"/>
  <c r="H12" i="1"/>
  <c r="H13" i="1"/>
  <c r="H14" i="1"/>
  <c r="H15" i="1"/>
  <c r="H17" i="1"/>
  <c r="H18" i="1"/>
  <c r="H19" i="1"/>
  <c r="H20" i="1"/>
  <c r="H21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5" i="1"/>
  <c r="H46" i="1"/>
  <c r="H49" i="1"/>
  <c r="H50" i="1"/>
  <c r="H51" i="1"/>
  <c r="H52" i="1"/>
  <c r="H53" i="1"/>
  <c r="H9" i="1"/>
  <c r="F54" i="1"/>
  <c r="H54" i="1" s="1"/>
  <c r="F47" i="1"/>
  <c r="H47" i="1" s="1"/>
  <c r="F39" i="1"/>
  <c r="H39" i="1" s="1"/>
  <c r="F22" i="1"/>
  <c r="F40" i="1" s="1"/>
  <c r="H40" i="1" s="1"/>
  <c r="E10" i="1"/>
  <c r="E11" i="1"/>
  <c r="E12" i="1"/>
  <c r="E13" i="1"/>
  <c r="E14" i="1"/>
  <c r="E15" i="1"/>
  <c r="E17" i="1"/>
  <c r="E18" i="1"/>
  <c r="E19" i="1"/>
  <c r="E20" i="1"/>
  <c r="E21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42" i="1"/>
  <c r="E43" i="1"/>
  <c r="E45" i="1"/>
  <c r="E46" i="1"/>
  <c r="E49" i="1"/>
  <c r="E50" i="1"/>
  <c r="E51" i="1"/>
  <c r="E52" i="1"/>
  <c r="E53" i="1"/>
  <c r="E9" i="1"/>
  <c r="C54" i="1"/>
  <c r="E54" i="1" s="1"/>
  <c r="C47" i="1"/>
  <c r="E47" i="1" s="1"/>
  <c r="C39" i="1"/>
  <c r="E39" i="1" s="1"/>
  <c r="C22" i="1"/>
  <c r="C40" i="1" s="1"/>
  <c r="E40" i="1" s="1"/>
  <c r="R55" i="1" l="1"/>
  <c r="T55" i="1" s="1"/>
  <c r="L40" i="1"/>
  <c r="N40" i="1" s="1"/>
  <c r="O55" i="1"/>
  <c r="Q55" i="1" s="1"/>
  <c r="K22" i="1"/>
  <c r="L55" i="1"/>
  <c r="N55" i="1" s="1"/>
  <c r="H22" i="1"/>
  <c r="N22" i="1"/>
  <c r="C55" i="1"/>
  <c r="E55" i="1" s="1"/>
  <c r="F55" i="1"/>
  <c r="H55" i="1" s="1"/>
  <c r="E22" i="1"/>
  <c r="I55" i="1"/>
  <c r="K55" i="1" s="1"/>
  <c r="O40" i="1"/>
  <c r="Q40" i="1" s="1"/>
  <c r="R40" i="1"/>
  <c r="T40" i="1" s="1"/>
</calcChain>
</file>

<file path=xl/sharedStrings.xml><?xml version="1.0" encoding="utf-8"?>
<sst xmlns="http://schemas.openxmlformats.org/spreadsheetml/2006/main" count="119" uniqueCount="65">
  <si>
    <t>Non Priority Sector</t>
  </si>
  <si>
    <t>Sr. No.</t>
  </si>
  <si>
    <t>Name of Bank</t>
  </si>
  <si>
    <t>LEAD BANKS</t>
  </si>
  <si>
    <t/>
  </si>
  <si>
    <t>STATE BANK OF INDIA</t>
  </si>
  <si>
    <t>BANK OF BARODA</t>
  </si>
  <si>
    <t>CANARA BANK</t>
  </si>
  <si>
    <t>CENTRAL BANK OF INDIA</t>
  </si>
  <si>
    <t>PUNJAB NATIONAL BANK</t>
  </si>
  <si>
    <t>UNION BANK OF INDIA</t>
  </si>
  <si>
    <t>UCO BANK</t>
  </si>
  <si>
    <t>OTHER BANKS</t>
  </si>
  <si>
    <t>BANK OF INDIA</t>
  </si>
  <si>
    <t>BANK OF MAHARASHTRA</t>
  </si>
  <si>
    <t>INDIAN BANK</t>
  </si>
  <si>
    <t>INDIAN OVERSEAS BANK</t>
  </si>
  <si>
    <t>PUNJAB AND SIND BANK</t>
  </si>
  <si>
    <t>Total Public Sector Bank</t>
  </si>
  <si>
    <t>PRIVATE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</si>
  <si>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</si>
  <si>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</si>
  <si>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</si>
  <si>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</si>
  <si>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</si>
  <si>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</si>
  <si>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</si>
  <si>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</si>
  <si>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</si>
  <si>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</si>
  <si>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</si>
  <si>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</si>
  <si>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KARUR VYSYA BANK</t>
  </si>
  <si>
    <t>IDFC FIRST BANK</t>
  </si>
  <si>
    <t>RBL BANK</t>
  </si>
  <si>
    <t>Total Private Sector Bank</t>
  </si>
  <si>
    <t>Total COMM.  BANKS</t>
  </si>
  <si>
    <t>CO-OPERATIVE BANKS</t>
  </si>
  <si>
    <t>STATE CO-OP. BANK</t>
  </si>
  <si>
    <t>Total Cooperative Bank</t>
  </si>
  <si>
    <t>REGIONAL RURAL BANKS</t>
  </si>
  <si>
    <t>DAKSHIN BIHAR GRAMIN BANK</t>
  </si>
  <si>
    <t>UTTAR BIHAR GRAMIN BANK</t>
  </si>
  <si>
    <t>Total Region Rural Bank</t>
  </si>
  <si>
    <t>SMALL FINANCE BANK</t>
  </si>
  <si>
    <t>JANA SMALL FIN. BANK</t>
  </si>
  <si>
    <t>UJJIVAN SMALL FIN. BANK</t>
  </si>
  <si>
    <t>UTKARSH SMALL FIN. BANK</t>
  </si>
  <si>
    <t>ESAF SMALL FIN. BANK</t>
  </si>
  <si>
    <t>UNITY SMALL FINANCE BANK</t>
  </si>
  <si>
    <t>Total Small Financial Bank</t>
  </si>
  <si>
    <t>TOTAL FOR BIHAR</t>
  </si>
  <si>
    <t>TARGET</t>
  </si>
  <si>
    <t>ACHIE.</t>
  </si>
  <si>
    <t>% ACHIE.</t>
  </si>
  <si>
    <t>OTHER PRIORITY SECTOR</t>
  </si>
  <si>
    <t>PRIORITY SECTOR</t>
  </si>
  <si>
    <t xml:space="preserve">AGRICULTURE </t>
  </si>
  <si>
    <t>MSME</t>
  </si>
  <si>
    <t>GRAND TOTAL</t>
  </si>
  <si>
    <t>Amount in Crore</t>
  </si>
  <si>
    <t>TOTAL PRIORITY SECTOR</t>
  </si>
  <si>
    <t>STATE LEVEL BANKERS' COMMITTEE BIHAR, PATNA</t>
  </si>
  <si>
    <t xml:space="preserve">(CONVENOR- STATE BANK OF INDIA)  </t>
  </si>
  <si>
    <t>BANK WISE TOTAL  ANNUAL CREDIT PLAN (ACP ) DISBURSEMENT  FY : 2024 - 25 AS ON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</si>
</sst>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zoomScale="96" zoomScaleNormal="96" workbookViewId="0">
      <selection sqref="A1:T1"/>
    </sheetView>
  </sheetViews>
  <sheetFormatPr defaultRowHeight="15.75" x14ac:dyDescent="0.25"/>
  <cols>
    <col min="1" max="1" width="5.140625" style="5" customWidth="1"/>
    <col min="2" max="2" width="32.140625" style="4" bestFit="1" customWidth="1"/>
    <col min="3" max="3" width="10.28515625" customWidth="1"/>
    <col min="4" max="4" width="10.28515625" style="16" customWidth="1"/>
    <col min="5" max="5" width="10.28515625" style="5" customWidth="1"/>
    <col min="6" max="6" width="10.28515625" customWidth="1"/>
    <col min="7" max="7" width="10.28515625" style="16" customWidth="1"/>
    <col min="8" max="8" width="10.28515625" style="5" customWidth="1"/>
    <col min="9" max="9" width="10.28515625" customWidth="1"/>
    <col min="10" max="10" width="10.28515625" style="16" customWidth="1"/>
    <col min="11" max="11" width="10.28515625" style="5" customWidth="1"/>
    <col min="12" max="12" width="10.28515625" customWidth="1"/>
    <col min="13" max="13" width="10.28515625" style="16" customWidth="1"/>
    <col min="14" max="14" width="10.28515625" style="5" customWidth="1"/>
    <col min="15" max="15" width="10.28515625" customWidth="1"/>
    <col min="16" max="16" width="10.28515625" style="16" customWidth="1"/>
    <col min="17" max="17" width="10.28515625" style="5" customWidth="1"/>
    <col min="18" max="18" width="10.28515625" customWidth="1"/>
    <col min="19" max="19" width="10.28515625" style="16" customWidth="1"/>
    <col min="20" max="20" width="10.28515625" style="5" customWidth="1"/>
  </cols>
  <sheetData>
    <row r="1" spans="1:20" ht="17.100000000000001" customHeight="1" x14ac:dyDescent="0.25">
      <c r="A1" s="17" t="s">
        <v>62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7.100000000000001" customHeight="1" x14ac:dyDescent="0.25">
      <c r="A2" s="17" t="s">
        <v>63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1" customFormat="1" ht="17.100000000000001" customHeight="1" x14ac:dyDescent="0.25">
      <c r="A3" s="22" t="s">
        <v>64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ht="17.100000000000001" customHeight="1" x14ac:dyDescent="0.25">
      <c r="A4" s="19" t="s">
        <v>60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x14ac:dyDescent="0.25">
      <c r="A5" s="21" t="s">
        <v>1</v>
      </c>
      <c r="B5" s="20" t="s">
        <v>2</v>
      </c>
      <c r="C5" s="23" t="s">
        <v>56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8" t="s">
        <v>0</v>
      </c>
      <c r="P5" s="18"/>
      <c r="Q5" s="18"/>
      <c r="R5" s="18" t="s">
        <v>59</v>
      </c>
      <c r="S5" s="18"/>
      <c r="T5" s="18"/>
    </row>
    <row r="6" spans="1:20" ht="15" x14ac:dyDescent="0.25">
      <c r="A6" s="21"/>
      <c r="B6" s="20"/>
      <c r="C6" s="18" t="s">
        <v>57</v>
      </c>
      <c r="D6" s="18"/>
      <c r="E6" s="18"/>
      <c r="F6" s="18" t="s">
        <v>58</v>
      </c>
      <c r="G6" s="18"/>
      <c r="H6" s="18"/>
      <c r="I6" s="18" t="s">
        <v>55</v>
      </c>
      <c r="J6" s="18"/>
      <c r="K6" s="18"/>
      <c r="L6" s="18" t="s">
        <v>61</v>
      </c>
      <c r="M6" s="18"/>
      <c r="N6" s="18"/>
      <c r="O6" s="18"/>
      <c r="P6" s="18"/>
      <c r="Q6" s="18"/>
      <c r="R6" s="18"/>
      <c r="S6" s="18"/>
      <c r="T6" s="18"/>
    </row>
    <row r="7" spans="1:20" ht="20.25" customHeight="1" x14ac:dyDescent="0.25">
      <c r="A7" s="21"/>
      <c r="B7" s="20"/>
      <c r="C7" s="13" t="s">
        <v>52</v>
      </c>
      <c r="D7" s="15" t="s">
        <v>53</v>
      </c>
      <c r="E7" s="13" t="s">
        <v>54</v>
      </c>
      <c r="F7" s="13" t="s">
        <v>52</v>
      </c>
      <c r="G7" s="15" t="s">
        <v>53</v>
      </c>
      <c r="H7" s="13" t="s">
        <v>54</v>
      </c>
      <c r="I7" s="13" t="s">
        <v>52</v>
      </c>
      <c r="J7" s="15" t="s">
        <v>53</v>
      </c>
      <c r="K7" s="13" t="s">
        <v>54</v>
      </c>
      <c r="L7" s="13" t="s">
        <v>52</v>
      </c>
      <c r="M7" s="15" t="s">
        <v>53</v>
      </c>
      <c r="N7" s="13" t="s">
        <v>54</v>
      </c>
      <c r="O7" s="13" t="s">
        <v>52</v>
      </c>
      <c r="P7" s="15" t="s">
        <v>53</v>
      </c>
      <c r="Q7" s="13" t="s">
        <v>54</v>
      </c>
      <c r="R7" s="13" t="s">
        <v>52</v>
      </c>
      <c r="S7" s="15" t="s">
        <v>53</v>
      </c>
      <c r="T7" s="10" t="s">
        <v>54</v>
      </c>
    </row>
    <row r="8" spans="1:20" s="2" customFormat="1" ht="17.100000000000001" customHeight="1" x14ac:dyDescent="0.25">
      <c r="A8" s="12"/>
      <c r="B8" s="3" t="s">
        <v>3</v>
      </c>
      <c r="C8" s="6" t="s">
        <v>4</v>
      </c>
      <c r="D8" s="14" t="s">
        <v>4</v>
      </c>
      <c r="E8" s="7"/>
      <c r="F8" s="6" t="s">
        <v>4</v>
      </c>
      <c r="G8" s="14" t="s">
        <v>4</v>
      </c>
      <c r="H8" s="7"/>
      <c r="I8" s="8"/>
      <c r="J8" s="14" t="s">
        <v>4</v>
      </c>
      <c r="K8" s="9"/>
      <c r="L8" s="6" t="s">
        <v>4</v>
      </c>
      <c r="M8" s="14" t="s">
        <v>4</v>
      </c>
      <c r="N8" s="7"/>
      <c r="O8" s="6"/>
      <c r="P8" s="14" t="s">
        <v>4</v>
      </c>
      <c r="Q8" s="7"/>
      <c r="R8" s="6" t="s">
        <v>4</v>
      </c>
      <c r="S8" s="14" t="s">
        <v>4</v>
      </c>
      <c r="T8" s="7"/>
    </row>
    <row r="9" spans="1:20" s="1" customFormat="1" ht="17.100000000000001" customHeight="1" x14ac:dyDescent="0.25">
      <c r="A9" s="12">
        <v>1</v>
      </c>
      <c r="B9" s="3" t="s">
        <v>5</v>
      </c>
      <c r="C9" s="11">
        <v>10978.7</v>
      </c>
      <c r="D9" s="14">
        <v>5221.2</v>
      </c>
      <c r="E9" s="7">
        <f>D9/C9*100</f>
        <v>47.557543242824742</v>
      </c>
      <c r="F9" s="11">
        <v>15007.2</v>
      </c>
      <c r="G9" s="14">
        <v>10005.950000000001</v>
      </c>
      <c r="H9" s="7">
        <f>G9/F9*100</f>
        <v>66.674329655098887</v>
      </c>
      <c r="I9" s="11">
        <v>3868.65</v>
      </c>
      <c r="J9" s="14">
        <v>424.83</v>
      </c>
      <c r="K9" s="9">
        <f>J9/I9*100</f>
        <v>10.981350083362413</v>
      </c>
      <c r="L9" s="11">
        <v>29854.55</v>
      </c>
      <c r="M9" s="14">
        <v>15651.98</v>
      </c>
      <c r="N9" s="7">
        <f>M9/L9*100</f>
        <v>52.427452431873867</v>
      </c>
      <c r="O9" s="11">
        <v>18254.98</v>
      </c>
      <c r="P9" s="14">
        <v>23959.8</v>
      </c>
      <c r="Q9" s="7">
        <f>P9/O9*100</f>
        <v>131.25076006656812</v>
      </c>
      <c r="R9" s="11">
        <v>48109.53</v>
      </c>
      <c r="S9" s="14">
        <v>39611.78</v>
      </c>
      <c r="T9" s="7">
        <f>S9/R9*100</f>
        <v>82.336659701310737</v>
      </c>
    </row>
    <row r="10" spans="1:20" s="1" customFormat="1" ht="17.100000000000001" customHeight="1" x14ac:dyDescent="0.25">
      <c r="A10" s="12">
        <v>2</v>
      </c>
      <c r="B10" s="3" t="s">
        <v>6</v>
      </c>
      <c r="C10" s="11">
        <v>4836.7</v>
      </c>
      <c r="D10" s="14">
        <v>2020.93</v>
      </c>
      <c r="E10" s="7">
        <f t="shared" ref="E10:E55" si="0">D10/C10*100</f>
        <v>41.783240639278851</v>
      </c>
      <c r="F10" s="11">
        <v>5401.66</v>
      </c>
      <c r="G10" s="14">
        <v>3019.86</v>
      </c>
      <c r="H10" s="7">
        <f t="shared" ref="H10:H55" si="1">G10/F10*100</f>
        <v>55.90614736951234</v>
      </c>
      <c r="I10" s="11">
        <v>1160.1600000000001</v>
      </c>
      <c r="J10" s="14">
        <v>33.1</v>
      </c>
      <c r="K10" s="9">
        <f t="shared" ref="K10:K55" si="2">J10/I10*100</f>
        <v>2.853054751068818</v>
      </c>
      <c r="L10" s="11">
        <v>11398.52</v>
      </c>
      <c r="M10" s="14">
        <v>5073.8900000000003</v>
      </c>
      <c r="N10" s="7">
        <f t="shared" ref="N10:N55" si="3">M10/L10*100</f>
        <v>44.513585974319476</v>
      </c>
      <c r="O10" s="11">
        <v>2067.5500000000002</v>
      </c>
      <c r="P10" s="14">
        <v>4144.78</v>
      </c>
      <c r="Q10" s="7">
        <f t="shared" ref="Q10:Q55" si="4">P10/O10*100</f>
        <v>200.46818698459526</v>
      </c>
      <c r="R10" s="11">
        <v>13466.07</v>
      </c>
      <c r="S10" s="14">
        <v>9218.67</v>
      </c>
      <c r="T10" s="7">
        <f t="shared" ref="T10:T55" si="5">S10/R10*100</f>
        <v>68.458503483198882</v>
      </c>
    </row>
    <row r="11" spans="1:20" s="1" customFormat="1" ht="17.100000000000001" customHeight="1" x14ac:dyDescent="0.25">
      <c r="A11" s="12">
        <v>3</v>
      </c>
      <c r="B11" s="3" t="s">
        <v>7</v>
      </c>
      <c r="C11" s="11">
        <v>3642.35</v>
      </c>
      <c r="D11" s="14">
        <v>806.75</v>
      </c>
      <c r="E11" s="7">
        <f t="shared" si="0"/>
        <v>22.14916194215273</v>
      </c>
      <c r="F11" s="11">
        <v>4942.38</v>
      </c>
      <c r="G11" s="14">
        <v>2936.59</v>
      </c>
      <c r="H11" s="7">
        <f t="shared" si="1"/>
        <v>59.416515929572391</v>
      </c>
      <c r="I11" s="11">
        <v>1135.1099999999999</v>
      </c>
      <c r="J11" s="14">
        <v>145.37</v>
      </c>
      <c r="K11" s="9">
        <f t="shared" si="2"/>
        <v>12.806688338575118</v>
      </c>
      <c r="L11" s="11">
        <v>9719.84</v>
      </c>
      <c r="M11" s="14">
        <v>3888.71</v>
      </c>
      <c r="N11" s="7">
        <f t="shared" si="3"/>
        <v>40.007963094042701</v>
      </c>
      <c r="O11" s="11">
        <v>3439.49</v>
      </c>
      <c r="P11" s="14">
        <v>3350.92</v>
      </c>
      <c r="Q11" s="7">
        <f t="shared" si="4"/>
        <v>97.424908925451177</v>
      </c>
      <c r="R11" s="11">
        <v>13159.33</v>
      </c>
      <c r="S11" s="14">
        <v>7239.63</v>
      </c>
      <c r="T11" s="7">
        <f t="shared" si="5"/>
        <v>55.01518694340821</v>
      </c>
    </row>
    <row r="12" spans="1:20" s="1" customFormat="1" ht="17.100000000000001" customHeight="1" x14ac:dyDescent="0.25">
      <c r="A12" s="12">
        <v>4</v>
      </c>
      <c r="B12" s="3" t="s">
        <v>8</v>
      </c>
      <c r="C12" s="11">
        <v>4026.27</v>
      </c>
      <c r="D12" s="14">
        <v>1787.65</v>
      </c>
      <c r="E12" s="7">
        <f t="shared" si="0"/>
        <v>44.399655264053337</v>
      </c>
      <c r="F12" s="11">
        <v>7692.27</v>
      </c>
      <c r="G12" s="14">
        <v>3658.17</v>
      </c>
      <c r="H12" s="7">
        <f t="shared" si="1"/>
        <v>47.556443026570825</v>
      </c>
      <c r="I12" s="11">
        <v>1403.04</v>
      </c>
      <c r="J12" s="14">
        <v>181.22</v>
      </c>
      <c r="K12" s="9">
        <f t="shared" si="2"/>
        <v>12.916239023833961</v>
      </c>
      <c r="L12" s="11">
        <v>13121.58</v>
      </c>
      <c r="M12" s="14">
        <v>5627.04</v>
      </c>
      <c r="N12" s="7">
        <f t="shared" si="3"/>
        <v>42.883860022954551</v>
      </c>
      <c r="O12" s="11">
        <v>4780.18</v>
      </c>
      <c r="P12" s="14">
        <v>1551.66</v>
      </c>
      <c r="Q12" s="7">
        <f t="shared" si="4"/>
        <v>32.460283922362756</v>
      </c>
      <c r="R12" s="11">
        <v>17901.759999999998</v>
      </c>
      <c r="S12" s="14">
        <v>7178.7</v>
      </c>
      <c r="T12" s="7">
        <f t="shared" si="5"/>
        <v>40.100526428686344</v>
      </c>
    </row>
    <row r="13" spans="1:20" s="1" customFormat="1" ht="17.100000000000001" customHeight="1" x14ac:dyDescent="0.25">
      <c r="A13" s="12">
        <v>5</v>
      </c>
      <c r="B13" s="3" t="s">
        <v>9</v>
      </c>
      <c r="C13" s="11">
        <v>7862.9</v>
      </c>
      <c r="D13" s="14">
        <v>3986.13</v>
      </c>
      <c r="E13" s="7">
        <f t="shared" si="0"/>
        <v>50.695417721197025</v>
      </c>
      <c r="F13" s="11">
        <v>13938.99</v>
      </c>
      <c r="G13" s="14">
        <v>9471.75</v>
      </c>
      <c r="H13" s="7">
        <f t="shared" si="1"/>
        <v>67.951479985278709</v>
      </c>
      <c r="I13" s="11">
        <v>2080.9</v>
      </c>
      <c r="J13" s="14">
        <v>229.98</v>
      </c>
      <c r="K13" s="9">
        <f t="shared" si="2"/>
        <v>11.05194867605363</v>
      </c>
      <c r="L13" s="11">
        <v>23882.79</v>
      </c>
      <c r="M13" s="14">
        <v>13687.86</v>
      </c>
      <c r="N13" s="7">
        <f t="shared" si="3"/>
        <v>57.3126506576493</v>
      </c>
      <c r="O13" s="11">
        <v>8889.16</v>
      </c>
      <c r="P13" s="14">
        <v>10091.16</v>
      </c>
      <c r="Q13" s="7">
        <f t="shared" si="4"/>
        <v>113.52208757632891</v>
      </c>
      <c r="R13" s="11">
        <v>32771.949999999997</v>
      </c>
      <c r="S13" s="14">
        <v>23779.02</v>
      </c>
      <c r="T13" s="7">
        <f t="shared" si="5"/>
        <v>72.559063467385982</v>
      </c>
    </row>
    <row r="14" spans="1:20" s="1" customFormat="1" ht="17.100000000000001" customHeight="1" x14ac:dyDescent="0.25">
      <c r="A14" s="12">
        <v>6</v>
      </c>
      <c r="B14" s="3" t="s">
        <v>10</v>
      </c>
      <c r="C14" s="11">
        <v>2129.06</v>
      </c>
      <c r="D14" s="14">
        <v>987.56</v>
      </c>
      <c r="E14" s="7">
        <f t="shared" si="0"/>
        <v>46.384789531530345</v>
      </c>
      <c r="F14" s="11">
        <v>2926</v>
      </c>
      <c r="G14" s="14">
        <v>2305.0100000000002</v>
      </c>
      <c r="H14" s="7">
        <f t="shared" si="1"/>
        <v>78.776828434723171</v>
      </c>
      <c r="I14" s="11">
        <v>857.99</v>
      </c>
      <c r="J14" s="14">
        <v>50.29</v>
      </c>
      <c r="K14" s="9">
        <f t="shared" si="2"/>
        <v>5.8613736756838657</v>
      </c>
      <c r="L14" s="11">
        <v>5913.05</v>
      </c>
      <c r="M14" s="14">
        <v>3342.86</v>
      </c>
      <c r="N14" s="7">
        <f t="shared" si="3"/>
        <v>56.533599411471236</v>
      </c>
      <c r="O14" s="11">
        <v>2055.75</v>
      </c>
      <c r="P14" s="14">
        <v>2528.15</v>
      </c>
      <c r="Q14" s="7">
        <f t="shared" si="4"/>
        <v>122.97944789006445</v>
      </c>
      <c r="R14" s="11">
        <v>7968.8</v>
      </c>
      <c r="S14" s="14">
        <v>5871.01</v>
      </c>
      <c r="T14" s="7">
        <f t="shared" si="5"/>
        <v>73.674957333601043</v>
      </c>
    </row>
    <row r="15" spans="1:20" s="1" customFormat="1" ht="17.100000000000001" customHeight="1" x14ac:dyDescent="0.25">
      <c r="A15" s="12">
        <v>7</v>
      </c>
      <c r="B15" s="3" t="s">
        <v>11</v>
      </c>
      <c r="C15" s="11">
        <v>3735.81</v>
      </c>
      <c r="D15" s="14">
        <v>800.1</v>
      </c>
      <c r="E15" s="7">
        <f t="shared" si="0"/>
        <v>21.417042087258189</v>
      </c>
      <c r="F15" s="11">
        <v>3200.14</v>
      </c>
      <c r="G15" s="14">
        <v>1532.79</v>
      </c>
      <c r="H15" s="7">
        <f t="shared" si="1"/>
        <v>47.89759198035086</v>
      </c>
      <c r="I15" s="11">
        <v>752</v>
      </c>
      <c r="J15" s="14">
        <v>586.58000000000004</v>
      </c>
      <c r="K15" s="9">
        <f t="shared" si="2"/>
        <v>78.002659574468098</v>
      </c>
      <c r="L15" s="11">
        <v>7687.95</v>
      </c>
      <c r="M15" s="14">
        <v>2919.47</v>
      </c>
      <c r="N15" s="7">
        <f t="shared" si="3"/>
        <v>37.974622623716328</v>
      </c>
      <c r="O15" s="11">
        <v>1050.5</v>
      </c>
      <c r="P15" s="14">
        <v>712.52</v>
      </c>
      <c r="Q15" s="7">
        <f t="shared" si="4"/>
        <v>67.826749167063298</v>
      </c>
      <c r="R15" s="11">
        <v>8738.4500000000007</v>
      </c>
      <c r="S15" s="14">
        <v>3631.99</v>
      </c>
      <c r="T15" s="7">
        <f t="shared" si="5"/>
        <v>41.563320726215743</v>
      </c>
    </row>
    <row r="16" spans="1:20" s="2" customFormat="1" ht="17.100000000000001" customHeight="1" x14ac:dyDescent="0.25">
      <c r="A16" s="12"/>
      <c r="B16" s="3" t="s">
        <v>12</v>
      </c>
      <c r="C16" s="6"/>
      <c r="D16" s="14" t="s">
        <v>4</v>
      </c>
      <c r="E16" s="7"/>
      <c r="F16" s="6"/>
      <c r="G16" s="14" t="s">
        <v>4</v>
      </c>
      <c r="H16" s="7"/>
      <c r="I16" s="8"/>
      <c r="J16" s="14" t="s">
        <v>4</v>
      </c>
      <c r="K16" s="9"/>
      <c r="L16" s="6"/>
      <c r="M16" s="14" t="s">
        <v>4</v>
      </c>
      <c r="N16" s="7"/>
      <c r="O16" s="6"/>
      <c r="P16" s="14" t="s">
        <v>4</v>
      </c>
      <c r="Q16" s="7"/>
      <c r="R16" s="6"/>
      <c r="S16" s="14" t="s">
        <v>4</v>
      </c>
      <c r="T16" s="7"/>
    </row>
    <row r="17" spans="1:20" s="1" customFormat="1" ht="17.100000000000001" customHeight="1" x14ac:dyDescent="0.25">
      <c r="A17" s="12">
        <v>8</v>
      </c>
      <c r="B17" s="3" t="s">
        <v>13</v>
      </c>
      <c r="C17" s="11">
        <v>3800.42</v>
      </c>
      <c r="D17" s="14">
        <v>2309.48</v>
      </c>
      <c r="E17" s="7">
        <f t="shared" si="0"/>
        <v>60.769072891943523</v>
      </c>
      <c r="F17" s="11">
        <v>3866.86</v>
      </c>
      <c r="G17" s="14">
        <v>3407.7</v>
      </c>
      <c r="H17" s="7">
        <f t="shared" si="1"/>
        <v>88.12576612548682</v>
      </c>
      <c r="I17" s="11">
        <v>964.65</v>
      </c>
      <c r="J17" s="14">
        <v>92.04</v>
      </c>
      <c r="K17" s="9">
        <f t="shared" si="2"/>
        <v>9.5412844036697244</v>
      </c>
      <c r="L17" s="11">
        <v>8631.93</v>
      </c>
      <c r="M17" s="14">
        <v>5809.22</v>
      </c>
      <c r="N17" s="7">
        <f t="shared" si="3"/>
        <v>67.299201916604972</v>
      </c>
      <c r="O17" s="11">
        <v>2457.65</v>
      </c>
      <c r="P17" s="14">
        <v>3108.4</v>
      </c>
      <c r="Q17" s="7">
        <f t="shared" si="4"/>
        <v>126.47854657904909</v>
      </c>
      <c r="R17" s="11">
        <v>11089.58</v>
      </c>
      <c r="S17" s="14">
        <v>8917.6200000000008</v>
      </c>
      <c r="T17" s="7">
        <f t="shared" si="5"/>
        <v>80.414407037958156</v>
      </c>
    </row>
    <row r="18" spans="1:20" s="1" customFormat="1" ht="17.100000000000001" customHeight="1" x14ac:dyDescent="0.25">
      <c r="A18" s="12">
        <v>9</v>
      </c>
      <c r="B18" s="3" t="s">
        <v>14</v>
      </c>
      <c r="C18" s="11">
        <v>428.5</v>
      </c>
      <c r="D18" s="14">
        <v>122.67</v>
      </c>
      <c r="E18" s="7">
        <f t="shared" si="0"/>
        <v>28.627771295215869</v>
      </c>
      <c r="F18" s="11">
        <v>447.28</v>
      </c>
      <c r="G18" s="14">
        <v>269.14</v>
      </c>
      <c r="H18" s="7">
        <f t="shared" si="1"/>
        <v>60.172598819531387</v>
      </c>
      <c r="I18" s="11">
        <v>511.16</v>
      </c>
      <c r="J18" s="14">
        <v>44.56</v>
      </c>
      <c r="K18" s="9">
        <f t="shared" si="2"/>
        <v>8.7174270287189923</v>
      </c>
      <c r="L18" s="11">
        <v>1386.94</v>
      </c>
      <c r="M18" s="14">
        <v>436.37</v>
      </c>
      <c r="N18" s="7">
        <f t="shared" si="3"/>
        <v>31.462788584942391</v>
      </c>
      <c r="O18" s="11">
        <v>1200.69</v>
      </c>
      <c r="P18" s="14">
        <v>1212.1300000000001</v>
      </c>
      <c r="Q18" s="7">
        <f t="shared" si="4"/>
        <v>100.95278548168136</v>
      </c>
      <c r="R18" s="11">
        <v>2587.63</v>
      </c>
      <c r="S18" s="14">
        <v>1648.5</v>
      </c>
      <c r="T18" s="7">
        <f t="shared" si="5"/>
        <v>63.706944192175854</v>
      </c>
    </row>
    <row r="19" spans="1:20" s="1" customFormat="1" ht="17.100000000000001" customHeight="1" x14ac:dyDescent="0.25">
      <c r="A19" s="12">
        <v>10</v>
      </c>
      <c r="B19" s="3" t="s">
        <v>15</v>
      </c>
      <c r="C19" s="11">
        <v>5032.07</v>
      </c>
      <c r="D19" s="14">
        <v>706.98</v>
      </c>
      <c r="E19" s="7">
        <f t="shared" si="0"/>
        <v>14.049486592992547</v>
      </c>
      <c r="F19" s="11">
        <v>5398.03</v>
      </c>
      <c r="G19" s="14">
        <v>2692.94</v>
      </c>
      <c r="H19" s="7">
        <f t="shared" si="1"/>
        <v>49.887458943355263</v>
      </c>
      <c r="I19" s="11">
        <v>878.25</v>
      </c>
      <c r="J19" s="14">
        <v>17.309999999999999</v>
      </c>
      <c r="K19" s="9">
        <f t="shared" si="2"/>
        <v>1.9709649871904353</v>
      </c>
      <c r="L19" s="11">
        <v>11308.35</v>
      </c>
      <c r="M19" s="14">
        <v>3417.23</v>
      </c>
      <c r="N19" s="7">
        <f t="shared" si="3"/>
        <v>30.218643745550857</v>
      </c>
      <c r="O19" s="11">
        <v>5969.39</v>
      </c>
      <c r="P19" s="14">
        <v>4814.68</v>
      </c>
      <c r="Q19" s="7">
        <f t="shared" si="4"/>
        <v>80.656147445551383</v>
      </c>
      <c r="R19" s="11">
        <v>17277.740000000002</v>
      </c>
      <c r="S19" s="14">
        <v>8231.91</v>
      </c>
      <c r="T19" s="7">
        <f t="shared" si="5"/>
        <v>47.644599351535554</v>
      </c>
    </row>
    <row r="20" spans="1:20" s="1" customFormat="1" ht="17.100000000000001" customHeight="1" x14ac:dyDescent="0.25">
      <c r="A20" s="12">
        <v>11</v>
      </c>
      <c r="B20" s="3" t="s">
        <v>16</v>
      </c>
      <c r="C20" s="11">
        <v>624.6</v>
      </c>
      <c r="D20" s="14">
        <v>181.02</v>
      </c>
      <c r="E20" s="7">
        <f t="shared" si="0"/>
        <v>28.981748318924112</v>
      </c>
      <c r="F20" s="11">
        <v>1042.3800000000001</v>
      </c>
      <c r="G20" s="14">
        <v>476.15</v>
      </c>
      <c r="H20" s="7">
        <f t="shared" si="1"/>
        <v>45.679118939350325</v>
      </c>
      <c r="I20" s="11">
        <v>255.99</v>
      </c>
      <c r="J20" s="14">
        <v>63.88</v>
      </c>
      <c r="K20" s="9">
        <f t="shared" si="2"/>
        <v>24.954099769522248</v>
      </c>
      <c r="L20" s="11">
        <v>1922.97</v>
      </c>
      <c r="M20" s="14">
        <v>721.05</v>
      </c>
      <c r="N20" s="7">
        <f t="shared" si="3"/>
        <v>37.496684815675749</v>
      </c>
      <c r="O20" s="11">
        <v>376.2</v>
      </c>
      <c r="P20" s="14">
        <v>318.3</v>
      </c>
      <c r="Q20" s="7">
        <f t="shared" si="4"/>
        <v>84.609250398724086</v>
      </c>
      <c r="R20" s="11">
        <v>2299.17</v>
      </c>
      <c r="S20" s="14">
        <v>1039.3499999999999</v>
      </c>
      <c r="T20" s="7">
        <f t="shared" si="5"/>
        <v>45.205443703597382</v>
      </c>
    </row>
    <row r="21" spans="1:20" s="1" customFormat="1" ht="17.100000000000001" customHeight="1" x14ac:dyDescent="0.25">
      <c r="A21" s="12">
        <v>12</v>
      </c>
      <c r="B21" s="3" t="s">
        <v>17</v>
      </c>
      <c r="C21" s="11">
        <v>114.93</v>
      </c>
      <c r="D21" s="14">
        <v>6.6</v>
      </c>
      <c r="E21" s="7">
        <f t="shared" si="0"/>
        <v>5.7426259462281379</v>
      </c>
      <c r="F21" s="11">
        <v>352.88</v>
      </c>
      <c r="G21" s="14">
        <v>32.83</v>
      </c>
      <c r="H21" s="7">
        <f t="shared" si="1"/>
        <v>9.3034459306279746</v>
      </c>
      <c r="I21" s="11">
        <v>208.41</v>
      </c>
      <c r="J21" s="14">
        <v>3.09</v>
      </c>
      <c r="K21" s="9">
        <f t="shared" si="2"/>
        <v>1.4826543831869872</v>
      </c>
      <c r="L21" s="11">
        <v>676.22</v>
      </c>
      <c r="M21" s="14">
        <v>42.52</v>
      </c>
      <c r="N21" s="7">
        <f t="shared" si="3"/>
        <v>6.2878944722131846</v>
      </c>
      <c r="O21" s="11">
        <v>37.24</v>
      </c>
      <c r="P21" s="14">
        <v>38.08</v>
      </c>
      <c r="Q21" s="7">
        <f t="shared" si="4"/>
        <v>102.25563909774435</v>
      </c>
      <c r="R21" s="11">
        <v>713.46</v>
      </c>
      <c r="S21" s="14">
        <v>80.599999999999994</v>
      </c>
      <c r="T21" s="7">
        <f t="shared" si="5"/>
        <v>11.29705940066717</v>
      </c>
    </row>
    <row r="22" spans="1:20" s="2" customFormat="1" ht="17.100000000000001" customHeight="1" x14ac:dyDescent="0.25">
      <c r="A22" s="12"/>
      <c r="B22" s="3" t="s">
        <v>18</v>
      </c>
      <c r="C22" s="6">
        <f>SUM(C9:C21)</f>
        <v>47212.30999999999</v>
      </c>
      <c r="D22" s="14">
        <v>18937.07</v>
      </c>
      <c r="E22" s="7">
        <f t="shared" si="0"/>
        <v>40.110450007635727</v>
      </c>
      <c r="F22" s="6">
        <f>SUM(F9:F21)</f>
        <v>64216.069999999992</v>
      </c>
      <c r="G22" s="14">
        <v>39808.879999999997</v>
      </c>
      <c r="H22" s="7">
        <f t="shared" si="1"/>
        <v>61.992083912952012</v>
      </c>
      <c r="I22" s="8">
        <f>SUM(I9:I21)</f>
        <v>14076.31</v>
      </c>
      <c r="J22" s="14">
        <v>1872.25</v>
      </c>
      <c r="K22" s="9">
        <f t="shared" si="2"/>
        <v>13.300715883637118</v>
      </c>
      <c r="L22" s="6">
        <f>SUM(L9:L21)</f>
        <v>125504.69</v>
      </c>
      <c r="M22" s="14">
        <v>60618.2</v>
      </c>
      <c r="N22" s="7">
        <f t="shared" si="3"/>
        <v>48.299549602488959</v>
      </c>
      <c r="O22" s="6">
        <f>SUM(O9:O21)</f>
        <v>50578.78</v>
      </c>
      <c r="P22" s="14">
        <v>55830.58</v>
      </c>
      <c r="Q22" s="7">
        <f t="shared" si="4"/>
        <v>110.3834058472743</v>
      </c>
      <c r="R22" s="6">
        <f>SUM(R9:R21)</f>
        <v>176083.46999999997</v>
      </c>
      <c r="S22" s="14">
        <v>116448.78</v>
      </c>
      <c r="T22" s="7">
        <f t="shared" si="5"/>
        <v>66.132715353689946</v>
      </c>
    </row>
    <row r="23" spans="1:20" s="2" customFormat="1" ht="17.100000000000001" customHeight="1" x14ac:dyDescent="0.25">
      <c r="A23" s="12"/>
      <c r="B23" s="3" t="s">
        <v>19</v>
      </c>
      <c r="C23" s="6"/>
      <c r="D23" s="14" t="s">
        <v>4</v>
      </c>
      <c r="E23" s="7"/>
      <c r="F23" s="6"/>
      <c r="G23" s="14" t="s">
        <v>4</v>
      </c>
      <c r="H23" s="7"/>
      <c r="I23" s="8"/>
      <c r="J23" s="14" t="s">
        <v>4</v>
      </c>
      <c r="K23" s="9"/>
      <c r="L23" s="6"/>
      <c r="M23" s="14" t="s">
        <v>4</v>
      </c>
      <c r="N23" s="7"/>
      <c r="O23" s="6"/>
      <c r="P23" s="14" t="s">
        <v>4</v>
      </c>
      <c r="Q23" s="7"/>
      <c r="R23" s="6"/>
      <c r="S23" s="14" t="s">
        <v>4</v>
      </c>
      <c r="T23" s="7"/>
    </row>
    <row r="24" spans="1:20" s="1" customFormat="1" ht="17.100000000000001" customHeight="1" x14ac:dyDescent="0.25">
      <c r="A24" s="12">
        <v>13</v>
      </c>
      <c r="B24" s="3" t="s">
        <v>20</v>
      </c>
      <c r="C24" s="11">
        <v>1738.912</v>
      </c>
      <c r="D24" s="14">
        <v>1956.94</v>
      </c>
      <c r="E24" s="7">
        <f t="shared" si="0"/>
        <v>112.53818479601038</v>
      </c>
      <c r="F24" s="11">
        <v>3354.75</v>
      </c>
      <c r="G24" s="14">
        <v>2997.58</v>
      </c>
      <c r="H24" s="7">
        <f t="shared" si="1"/>
        <v>89.353305015276845</v>
      </c>
      <c r="I24" s="11">
        <v>605.29</v>
      </c>
      <c r="J24" s="14">
        <v>199.38</v>
      </c>
      <c r="K24" s="9">
        <f t="shared" si="2"/>
        <v>32.939582679376826</v>
      </c>
      <c r="L24" s="11">
        <v>5698.9519999999993</v>
      </c>
      <c r="M24" s="14">
        <v>5153.8999999999996</v>
      </c>
      <c r="N24" s="7">
        <f t="shared" si="3"/>
        <v>90.435925763192955</v>
      </c>
      <c r="O24" s="11">
        <v>1508.24</v>
      </c>
      <c r="P24" s="14">
        <v>3605.9</v>
      </c>
      <c r="Q24" s="7">
        <f t="shared" si="4"/>
        <v>239.07998726993051</v>
      </c>
      <c r="R24" s="11">
        <v>7207.1919999999991</v>
      </c>
      <c r="S24" s="14">
        <v>8759.7999999999993</v>
      </c>
      <c r="T24" s="7">
        <f t="shared" si="5"/>
        <v>121.54248145463586</v>
      </c>
    </row>
    <row r="25" spans="1:20" s="1" customFormat="1" ht="17.100000000000001" customHeight="1" x14ac:dyDescent="0.25">
      <c r="A25" s="12">
        <v>14</v>
      </c>
      <c r="B25" s="3" t="s">
        <v>21</v>
      </c>
      <c r="C25" s="11">
        <v>4746.66</v>
      </c>
      <c r="D25" s="14">
        <v>1992.31</v>
      </c>
      <c r="E25" s="7">
        <f t="shared" si="0"/>
        <v>41.972881984384806</v>
      </c>
      <c r="F25" s="11">
        <v>6294.95</v>
      </c>
      <c r="G25" s="14">
        <v>1709</v>
      </c>
      <c r="H25" s="7">
        <f t="shared" si="1"/>
        <v>27.148746217205854</v>
      </c>
      <c r="I25" s="11">
        <v>4858.84</v>
      </c>
      <c r="J25" s="14">
        <v>1688.51</v>
      </c>
      <c r="K25" s="9">
        <f t="shared" si="2"/>
        <v>34.751298663878622</v>
      </c>
      <c r="L25" s="11">
        <v>15900.45</v>
      </c>
      <c r="M25" s="14">
        <v>5389.82</v>
      </c>
      <c r="N25" s="7">
        <f t="shared" si="3"/>
        <v>33.897279636739839</v>
      </c>
      <c r="O25" s="11">
        <v>2835.47</v>
      </c>
      <c r="P25" s="14">
        <v>4037.06</v>
      </c>
      <c r="Q25" s="7">
        <f t="shared" si="4"/>
        <v>142.37710150345447</v>
      </c>
      <c r="R25" s="11">
        <v>18735.919999999998</v>
      </c>
      <c r="S25" s="14">
        <v>9426.8799999999992</v>
      </c>
      <c r="T25" s="7">
        <f t="shared" si="5"/>
        <v>50.314476150624046</v>
      </c>
    </row>
    <row r="26" spans="1:20" s="1" customFormat="1" ht="17.100000000000001" customHeight="1" x14ac:dyDescent="0.25">
      <c r="A26" s="12">
        <v>15</v>
      </c>
      <c r="B26" s="3" t="s">
        <v>22</v>
      </c>
      <c r="C26" s="11">
        <v>111.59</v>
      </c>
      <c r="D26" s="14">
        <v>156.03</v>
      </c>
      <c r="E26" s="7">
        <f t="shared" si="0"/>
        <v>139.82435702123846</v>
      </c>
      <c r="F26" s="11">
        <v>141.77000000000001</v>
      </c>
      <c r="G26" s="14">
        <v>108.12</v>
      </c>
      <c r="H26" s="7">
        <f t="shared" si="1"/>
        <v>76.264371869930173</v>
      </c>
      <c r="I26" s="11">
        <v>67.87</v>
      </c>
      <c r="J26" s="14">
        <v>2.85</v>
      </c>
      <c r="K26" s="9">
        <f t="shared" si="2"/>
        <v>4.1992043612789152</v>
      </c>
      <c r="L26" s="11">
        <v>321.23</v>
      </c>
      <c r="M26" s="14">
        <v>267</v>
      </c>
      <c r="N26" s="7">
        <f t="shared" si="3"/>
        <v>83.118015129346574</v>
      </c>
      <c r="O26" s="11">
        <v>196.88</v>
      </c>
      <c r="P26" s="14">
        <v>453.6</v>
      </c>
      <c r="Q26" s="7">
        <f t="shared" si="4"/>
        <v>230.39414872003255</v>
      </c>
      <c r="R26" s="11">
        <v>518.11</v>
      </c>
      <c r="S26" s="14">
        <v>720.6</v>
      </c>
      <c r="T26" s="7">
        <f t="shared" si="5"/>
        <v>139.08243423211286</v>
      </c>
    </row>
    <row r="27" spans="1:20" s="1" customFormat="1" ht="17.100000000000001" customHeight="1" x14ac:dyDescent="0.25">
      <c r="A27" s="12">
        <v>16</v>
      </c>
      <c r="B27" s="3" t="s">
        <v>23</v>
      </c>
      <c r="C27" s="11">
        <v>2807.06</v>
      </c>
      <c r="D27" s="14">
        <v>2688.89</v>
      </c>
      <c r="E27" s="7">
        <f t="shared" si="0"/>
        <v>95.79025742235649</v>
      </c>
      <c r="F27" s="11">
        <v>6089</v>
      </c>
      <c r="G27" s="14">
        <v>7781.74</v>
      </c>
      <c r="H27" s="7">
        <f t="shared" si="1"/>
        <v>127.79996715388404</v>
      </c>
      <c r="I27" s="11">
        <v>767.08</v>
      </c>
      <c r="J27" s="14">
        <v>118.77</v>
      </c>
      <c r="K27" s="9">
        <f t="shared" si="2"/>
        <v>15.483391562809615</v>
      </c>
      <c r="L27" s="11">
        <v>9663.14</v>
      </c>
      <c r="M27" s="14">
        <v>10589.4</v>
      </c>
      <c r="N27" s="7">
        <f t="shared" si="3"/>
        <v>109.58549705375272</v>
      </c>
      <c r="O27" s="11">
        <v>7485.03</v>
      </c>
      <c r="P27" s="14">
        <v>9963.65</v>
      </c>
      <c r="Q27" s="7">
        <f t="shared" si="4"/>
        <v>133.1143629350851</v>
      </c>
      <c r="R27" s="11">
        <v>17148.169999999998</v>
      </c>
      <c r="S27" s="14">
        <v>20553.05</v>
      </c>
      <c r="T27" s="7">
        <f t="shared" si="5"/>
        <v>119.85564640425189</v>
      </c>
    </row>
    <row r="28" spans="1:20" s="1" customFormat="1" ht="17.100000000000001" customHeight="1" x14ac:dyDescent="0.25">
      <c r="A28" s="12">
        <v>17</v>
      </c>
      <c r="B28" s="3" t="s">
        <v>24</v>
      </c>
      <c r="C28" s="11">
        <v>1198.3399999999999</v>
      </c>
      <c r="D28" s="14">
        <v>863.37</v>
      </c>
      <c r="E28" s="7">
        <f t="shared" si="0"/>
        <v>72.04716524525594</v>
      </c>
      <c r="F28" s="11">
        <v>5529.36</v>
      </c>
      <c r="G28" s="14">
        <v>6477.8</v>
      </c>
      <c r="H28" s="7">
        <f t="shared" si="1"/>
        <v>117.15279887726608</v>
      </c>
      <c r="I28" s="11">
        <v>622.41999999999996</v>
      </c>
      <c r="J28" s="14">
        <v>36.58</v>
      </c>
      <c r="K28" s="9">
        <f t="shared" si="2"/>
        <v>5.8770605057678091</v>
      </c>
      <c r="L28" s="11">
        <v>7350.12</v>
      </c>
      <c r="M28" s="14">
        <v>7377.75</v>
      </c>
      <c r="N28" s="7">
        <f t="shared" si="3"/>
        <v>100.37591223000442</v>
      </c>
      <c r="O28" s="11">
        <v>7173.01</v>
      </c>
      <c r="P28" s="14">
        <v>6026.05</v>
      </c>
      <c r="Q28" s="7">
        <f t="shared" si="4"/>
        <v>84.010059932998843</v>
      </c>
      <c r="R28" s="11">
        <v>14523.13</v>
      </c>
      <c r="S28" s="14">
        <v>13403.8</v>
      </c>
      <c r="T28" s="7">
        <f t="shared" si="5"/>
        <v>92.292777107965023</v>
      </c>
    </row>
    <row r="29" spans="1:20" s="1" customFormat="1" ht="17.100000000000001" customHeight="1" x14ac:dyDescent="0.25">
      <c r="A29" s="12">
        <v>18</v>
      </c>
      <c r="B29" s="3" t="s">
        <v>25</v>
      </c>
      <c r="C29" s="11">
        <v>758.952</v>
      </c>
      <c r="D29" s="14">
        <v>468.67</v>
      </c>
      <c r="E29" s="7">
        <f t="shared" si="0"/>
        <v>61.752258377341384</v>
      </c>
      <c r="F29" s="11">
        <v>1152.6600000000001</v>
      </c>
      <c r="G29" s="14">
        <v>445.24</v>
      </c>
      <c r="H29" s="7">
        <f t="shared" si="1"/>
        <v>38.627175402980932</v>
      </c>
      <c r="I29" s="11">
        <v>516.76</v>
      </c>
      <c r="J29" s="14">
        <v>14.94</v>
      </c>
      <c r="K29" s="9">
        <f t="shared" si="2"/>
        <v>2.8910906416905333</v>
      </c>
      <c r="L29" s="11">
        <v>2428.3720000000003</v>
      </c>
      <c r="M29" s="14">
        <v>928.85</v>
      </c>
      <c r="N29" s="7">
        <f t="shared" si="3"/>
        <v>38.249905698138505</v>
      </c>
      <c r="O29" s="11">
        <v>573.02</v>
      </c>
      <c r="P29" s="14">
        <v>749.93</v>
      </c>
      <c r="Q29" s="7">
        <f t="shared" si="4"/>
        <v>130.87326794876267</v>
      </c>
      <c r="R29" s="11">
        <v>3001.3920000000003</v>
      </c>
      <c r="S29" s="14">
        <v>1678.78</v>
      </c>
      <c r="T29" s="7">
        <f t="shared" si="5"/>
        <v>55.933380244899688</v>
      </c>
    </row>
    <row r="30" spans="1:20" s="1" customFormat="1" ht="17.100000000000001" customHeight="1" x14ac:dyDescent="0.25">
      <c r="A30" s="12">
        <v>19</v>
      </c>
      <c r="B30" s="3" t="s">
        <v>26</v>
      </c>
      <c r="C30" s="11">
        <v>8213.4</v>
      </c>
      <c r="D30" s="14">
        <v>6683.64</v>
      </c>
      <c r="E30" s="7">
        <f t="shared" si="0"/>
        <v>81.374826503031642</v>
      </c>
      <c r="F30" s="11">
        <v>2778.33</v>
      </c>
      <c r="G30" s="14">
        <v>2580.46</v>
      </c>
      <c r="H30" s="7">
        <f t="shared" si="1"/>
        <v>92.878095834548091</v>
      </c>
      <c r="I30" s="11">
        <v>248.22</v>
      </c>
      <c r="J30" s="14">
        <v>18.47</v>
      </c>
      <c r="K30" s="9">
        <f t="shared" si="2"/>
        <v>7.4409797760051566</v>
      </c>
      <c r="L30" s="11">
        <v>11239.95</v>
      </c>
      <c r="M30" s="14">
        <v>9282.57</v>
      </c>
      <c r="N30" s="7">
        <f t="shared" si="3"/>
        <v>82.58550972201833</v>
      </c>
      <c r="O30" s="11">
        <v>1763.38</v>
      </c>
      <c r="P30" s="14">
        <v>1717.56</v>
      </c>
      <c r="Q30" s="7">
        <f t="shared" si="4"/>
        <v>97.401581054565654</v>
      </c>
      <c r="R30" s="11">
        <v>13003.33</v>
      </c>
      <c r="S30" s="14">
        <v>11000.13</v>
      </c>
      <c r="T30" s="7">
        <f t="shared" si="5"/>
        <v>84.594715353682474</v>
      </c>
    </row>
    <row r="31" spans="1:20" s="1" customFormat="1" ht="17.100000000000001" customHeight="1" x14ac:dyDescent="0.25">
      <c r="A31" s="12">
        <v>20</v>
      </c>
      <c r="B31" s="3" t="s">
        <v>27</v>
      </c>
      <c r="C31" s="11">
        <v>3.12</v>
      </c>
      <c r="D31" s="14">
        <v>0.02</v>
      </c>
      <c r="E31" s="7">
        <f t="shared" si="0"/>
        <v>0.64102564102564097</v>
      </c>
      <c r="F31" s="11">
        <v>23.06</v>
      </c>
      <c r="G31" s="14">
        <v>6.72</v>
      </c>
      <c r="H31" s="7">
        <f t="shared" si="1"/>
        <v>29.141370338248052</v>
      </c>
      <c r="I31" s="11">
        <v>7.85</v>
      </c>
      <c r="J31" s="14">
        <v>1.1299999999999999</v>
      </c>
      <c r="K31" s="9">
        <f t="shared" si="2"/>
        <v>14.394904458598726</v>
      </c>
      <c r="L31" s="11">
        <v>34.03</v>
      </c>
      <c r="M31" s="14">
        <v>7.87</v>
      </c>
      <c r="N31" s="7">
        <f t="shared" si="3"/>
        <v>23.126652953276519</v>
      </c>
      <c r="O31" s="11">
        <v>17.32</v>
      </c>
      <c r="P31" s="14">
        <v>8.4499999999999993</v>
      </c>
      <c r="Q31" s="7">
        <f t="shared" si="4"/>
        <v>48.787528868360276</v>
      </c>
      <c r="R31" s="11">
        <v>51.35</v>
      </c>
      <c r="S31" s="14">
        <v>16.32</v>
      </c>
      <c r="T31" s="7">
        <f t="shared" si="5"/>
        <v>31.781888997078873</v>
      </c>
    </row>
    <row r="32" spans="1:20" s="1" customFormat="1" ht="17.100000000000001" customHeight="1" x14ac:dyDescent="0.25">
      <c r="A32" s="12">
        <v>21</v>
      </c>
      <c r="B32" s="3" t="s">
        <v>28</v>
      </c>
      <c r="C32" s="11">
        <v>3.12</v>
      </c>
      <c r="D32" s="14">
        <v>1.59</v>
      </c>
      <c r="E32" s="7">
        <f t="shared" si="0"/>
        <v>50.96153846153846</v>
      </c>
      <c r="F32" s="11">
        <v>13.99</v>
      </c>
      <c r="G32" s="14">
        <v>6.84</v>
      </c>
      <c r="H32" s="7">
        <f t="shared" si="1"/>
        <v>48.892065761258038</v>
      </c>
      <c r="I32" s="11">
        <v>6.73</v>
      </c>
      <c r="J32" s="14">
        <v>0.19</v>
      </c>
      <c r="K32" s="9">
        <f t="shared" si="2"/>
        <v>2.8231797919762256</v>
      </c>
      <c r="L32" s="11">
        <v>23.84</v>
      </c>
      <c r="M32" s="14">
        <v>8.6199999999999992</v>
      </c>
      <c r="N32" s="7">
        <f t="shared" si="3"/>
        <v>36.157718120805363</v>
      </c>
      <c r="O32" s="11">
        <v>16.190000000000001</v>
      </c>
      <c r="P32" s="14">
        <v>3.99</v>
      </c>
      <c r="Q32" s="7">
        <f t="shared" si="4"/>
        <v>24.644842495367509</v>
      </c>
      <c r="R32" s="11">
        <v>40.03</v>
      </c>
      <c r="S32" s="14">
        <v>12.61</v>
      </c>
      <c r="T32" s="7">
        <f t="shared" si="5"/>
        <v>31.501373969522856</v>
      </c>
    </row>
    <row r="33" spans="1:20" s="1" customFormat="1" ht="17.100000000000001" customHeight="1" x14ac:dyDescent="0.25">
      <c r="A33" s="12">
        <v>22</v>
      </c>
      <c r="B33" s="3" t="s">
        <v>29</v>
      </c>
      <c r="C33" s="11">
        <v>1839.316</v>
      </c>
      <c r="D33" s="14">
        <v>961.29</v>
      </c>
      <c r="E33" s="7">
        <f t="shared" si="0"/>
        <v>52.263450108627332</v>
      </c>
      <c r="F33" s="11">
        <v>552.76</v>
      </c>
      <c r="G33" s="14">
        <v>290.41000000000003</v>
      </c>
      <c r="H33" s="7">
        <f t="shared" si="1"/>
        <v>52.538172081916215</v>
      </c>
      <c r="I33" s="11">
        <v>177.98</v>
      </c>
      <c r="J33" s="14">
        <v>38.729999999999997</v>
      </c>
      <c r="K33" s="9">
        <f t="shared" si="2"/>
        <v>21.760872008090796</v>
      </c>
      <c r="L33" s="11">
        <v>2570.056</v>
      </c>
      <c r="M33" s="14">
        <v>1290.43</v>
      </c>
      <c r="N33" s="7">
        <f t="shared" si="3"/>
        <v>50.210189972514222</v>
      </c>
      <c r="O33" s="11">
        <v>166.86</v>
      </c>
      <c r="P33" s="14">
        <v>379.29</v>
      </c>
      <c r="Q33" s="7">
        <f t="shared" si="4"/>
        <v>227.31032002876663</v>
      </c>
      <c r="R33" s="11">
        <v>2736.9159999999997</v>
      </c>
      <c r="S33" s="14">
        <v>1669.72</v>
      </c>
      <c r="T33" s="7">
        <f t="shared" si="5"/>
        <v>61.007352801474369</v>
      </c>
    </row>
    <row r="34" spans="1:20" s="1" customFormat="1" ht="17.100000000000001" customHeight="1" x14ac:dyDescent="0.25">
      <c r="A34" s="12">
        <v>23</v>
      </c>
      <c r="B34" s="3" t="s">
        <v>30</v>
      </c>
      <c r="C34" s="11">
        <v>6.21</v>
      </c>
      <c r="D34" s="14">
        <v>1.22</v>
      </c>
      <c r="E34" s="7">
        <f t="shared" si="0"/>
        <v>19.645732689210949</v>
      </c>
      <c r="F34" s="11">
        <v>33.43</v>
      </c>
      <c r="G34" s="14">
        <v>11.61</v>
      </c>
      <c r="H34" s="7">
        <f t="shared" si="1"/>
        <v>34.729285073287464</v>
      </c>
      <c r="I34" s="11">
        <v>17.8</v>
      </c>
      <c r="J34" s="14">
        <v>0</v>
      </c>
      <c r="K34" s="9">
        <f t="shared" si="2"/>
        <v>0</v>
      </c>
      <c r="L34" s="11">
        <v>57.44</v>
      </c>
      <c r="M34" s="14">
        <v>12.83</v>
      </c>
      <c r="N34" s="7">
        <f t="shared" si="3"/>
        <v>22.336350974930362</v>
      </c>
      <c r="O34" s="11">
        <v>14.31</v>
      </c>
      <c r="P34" s="14">
        <v>3.4</v>
      </c>
      <c r="Q34" s="7">
        <f t="shared" si="4"/>
        <v>23.759608665269042</v>
      </c>
      <c r="R34" s="11">
        <v>71.75</v>
      </c>
      <c r="S34" s="14">
        <v>16.23</v>
      </c>
      <c r="T34" s="7">
        <f t="shared" si="5"/>
        <v>22.620209059233449</v>
      </c>
    </row>
    <row r="35" spans="1:20" s="1" customFormat="1" ht="17.100000000000001" customHeight="1" x14ac:dyDescent="0.25">
      <c r="A35" s="12">
        <v>24</v>
      </c>
      <c r="B35" s="3" t="s">
        <v>31</v>
      </c>
      <c r="C35" s="11">
        <v>141.61000000000001</v>
      </c>
      <c r="D35" s="14">
        <v>173.29</v>
      </c>
      <c r="E35" s="7">
        <f t="shared" si="0"/>
        <v>122.37130146176116</v>
      </c>
      <c r="F35" s="11">
        <v>407.35</v>
      </c>
      <c r="G35" s="14">
        <v>291.77</v>
      </c>
      <c r="H35" s="7">
        <f t="shared" si="1"/>
        <v>71.626365533325142</v>
      </c>
      <c r="I35" s="11">
        <v>35.97</v>
      </c>
      <c r="J35" s="14">
        <v>1.68</v>
      </c>
      <c r="K35" s="9">
        <f t="shared" si="2"/>
        <v>4.6705587989991662</v>
      </c>
      <c r="L35" s="11">
        <v>584.92999999999995</v>
      </c>
      <c r="M35" s="14">
        <v>466.74</v>
      </c>
      <c r="N35" s="7">
        <f t="shared" si="3"/>
        <v>79.794163404168032</v>
      </c>
      <c r="O35" s="11">
        <v>6249.4</v>
      </c>
      <c r="P35" s="14">
        <v>333.35</v>
      </c>
      <c r="Q35" s="7">
        <f t="shared" si="4"/>
        <v>5.3341120747591777</v>
      </c>
      <c r="R35" s="11">
        <v>6834.33</v>
      </c>
      <c r="S35" s="14">
        <v>800.09</v>
      </c>
      <c r="T35" s="7">
        <f t="shared" si="5"/>
        <v>11.706926648259595</v>
      </c>
    </row>
    <row r="36" spans="1:20" s="1" customFormat="1" ht="17.100000000000001" customHeight="1" x14ac:dyDescent="0.25">
      <c r="A36" s="12">
        <v>25</v>
      </c>
      <c r="B36" s="3" t="s">
        <v>32</v>
      </c>
      <c r="C36" s="11">
        <v>3.12</v>
      </c>
      <c r="D36" s="14">
        <v>0</v>
      </c>
      <c r="E36" s="7">
        <f t="shared" si="0"/>
        <v>0</v>
      </c>
      <c r="F36" s="11">
        <v>10.65</v>
      </c>
      <c r="G36" s="14">
        <v>0.75</v>
      </c>
      <c r="H36" s="7">
        <f t="shared" si="1"/>
        <v>7.042253521126761</v>
      </c>
      <c r="I36" s="11">
        <v>6.71</v>
      </c>
      <c r="J36" s="14">
        <v>0</v>
      </c>
      <c r="K36" s="9">
        <f t="shared" si="2"/>
        <v>0</v>
      </c>
      <c r="L36" s="11">
        <v>20.48</v>
      </c>
      <c r="M36" s="14">
        <v>0.75</v>
      </c>
      <c r="N36" s="7">
        <f t="shared" si="3"/>
        <v>3.662109375</v>
      </c>
      <c r="O36" s="11">
        <v>0.25</v>
      </c>
      <c r="P36" s="14">
        <v>2.82</v>
      </c>
      <c r="Q36" s="7">
        <f t="shared" si="4"/>
        <v>1128</v>
      </c>
      <c r="R36" s="11">
        <v>20.73</v>
      </c>
      <c r="S36" s="14">
        <v>3.57</v>
      </c>
      <c r="T36" s="7">
        <f t="shared" si="5"/>
        <v>17.221418234442833</v>
      </c>
    </row>
    <row r="37" spans="1:20" s="1" customFormat="1" ht="17.100000000000001" customHeight="1" x14ac:dyDescent="0.25">
      <c r="A37" s="12">
        <v>26</v>
      </c>
      <c r="B37" s="3" t="s">
        <v>33</v>
      </c>
      <c r="C37" s="11">
        <v>104.71</v>
      </c>
      <c r="D37" s="14">
        <v>250.59</v>
      </c>
      <c r="E37" s="7">
        <f t="shared" si="0"/>
        <v>239.31811670327571</v>
      </c>
      <c r="F37" s="11">
        <v>159.85</v>
      </c>
      <c r="G37" s="14">
        <v>74.28</v>
      </c>
      <c r="H37" s="7">
        <f t="shared" si="1"/>
        <v>46.468564279011574</v>
      </c>
      <c r="I37" s="11">
        <v>73.84</v>
      </c>
      <c r="J37" s="14">
        <v>6.5</v>
      </c>
      <c r="K37" s="9">
        <f t="shared" si="2"/>
        <v>8.8028169014084501</v>
      </c>
      <c r="L37" s="11">
        <v>338.4</v>
      </c>
      <c r="M37" s="14">
        <v>331.37</v>
      </c>
      <c r="N37" s="7">
        <f t="shared" si="3"/>
        <v>97.922576832151307</v>
      </c>
      <c r="O37" s="11">
        <v>297.01</v>
      </c>
      <c r="P37" s="14">
        <v>946.17</v>
      </c>
      <c r="Q37" s="7">
        <f t="shared" si="4"/>
        <v>318.56503148042157</v>
      </c>
      <c r="R37" s="11">
        <v>635.41</v>
      </c>
      <c r="S37" s="14">
        <v>1277.54</v>
      </c>
      <c r="T37" s="7">
        <f t="shared" si="5"/>
        <v>201.0575848664642</v>
      </c>
    </row>
    <row r="38" spans="1:20" s="1" customFormat="1" ht="17.100000000000001" customHeight="1" x14ac:dyDescent="0.25">
      <c r="A38" s="12">
        <v>27</v>
      </c>
      <c r="B38" s="3" t="s">
        <v>34</v>
      </c>
      <c r="C38" s="11">
        <v>485.59</v>
      </c>
      <c r="D38" s="14">
        <v>1282.73</v>
      </c>
      <c r="E38" s="7">
        <f t="shared" si="0"/>
        <v>264.15906423114149</v>
      </c>
      <c r="F38" s="11">
        <v>46.75</v>
      </c>
      <c r="G38" s="14">
        <v>24.22</v>
      </c>
      <c r="H38" s="7">
        <f t="shared" si="1"/>
        <v>51.80748663101604</v>
      </c>
      <c r="I38" s="11">
        <v>23.76</v>
      </c>
      <c r="J38" s="14">
        <v>2.57</v>
      </c>
      <c r="K38" s="9">
        <f t="shared" si="2"/>
        <v>10.816498316498315</v>
      </c>
      <c r="L38" s="11">
        <v>556.1</v>
      </c>
      <c r="M38" s="14">
        <v>1309.52</v>
      </c>
      <c r="N38" s="7">
        <f t="shared" si="3"/>
        <v>235.48282682970688</v>
      </c>
      <c r="O38" s="11">
        <v>132.21</v>
      </c>
      <c r="P38" s="14">
        <v>14.45</v>
      </c>
      <c r="Q38" s="7">
        <f t="shared" si="4"/>
        <v>10.929581726041903</v>
      </c>
      <c r="R38" s="11">
        <v>688.31</v>
      </c>
      <c r="S38" s="14">
        <v>1323.97</v>
      </c>
      <c r="T38" s="7">
        <f t="shared" si="5"/>
        <v>192.35083029448944</v>
      </c>
    </row>
    <row r="39" spans="1:20" s="2" customFormat="1" ht="17.100000000000001" customHeight="1" x14ac:dyDescent="0.25">
      <c r="A39" s="12"/>
      <c r="B39" s="3" t="s">
        <v>35</v>
      </c>
      <c r="C39" s="6">
        <f>SUM(C24:C38)</f>
        <v>22161.709999999992</v>
      </c>
      <c r="D39" s="14">
        <v>17480.580000000002</v>
      </c>
      <c r="E39" s="7">
        <f t="shared" si="0"/>
        <v>78.877397096162738</v>
      </c>
      <c r="F39" s="6">
        <f>SUM(F24:F38)</f>
        <v>26588.66</v>
      </c>
      <c r="G39" s="14">
        <v>22806.54</v>
      </c>
      <c r="H39" s="7">
        <f t="shared" si="1"/>
        <v>85.775439604703664</v>
      </c>
      <c r="I39" s="8">
        <f>SUM(I24:I38)</f>
        <v>8037.1200000000008</v>
      </c>
      <c r="J39" s="14">
        <v>2130.3000000000002</v>
      </c>
      <c r="K39" s="9">
        <f t="shared" si="2"/>
        <v>26.505763258480648</v>
      </c>
      <c r="L39" s="6">
        <f>SUM(L24:L38)</f>
        <v>56787.490000000005</v>
      </c>
      <c r="M39" s="14">
        <v>42417.42</v>
      </c>
      <c r="N39" s="7">
        <f t="shared" si="3"/>
        <v>74.695007650452581</v>
      </c>
      <c r="O39" s="6">
        <f>SUM(O24:O38)</f>
        <v>28428.579999999998</v>
      </c>
      <c r="P39" s="14">
        <v>28245.67</v>
      </c>
      <c r="Q39" s="7">
        <f t="shared" si="4"/>
        <v>99.35659818394025</v>
      </c>
      <c r="R39" s="6">
        <f>SUM(R24:R38)</f>
        <v>85216.069999999992</v>
      </c>
      <c r="S39" s="14">
        <v>70663.09</v>
      </c>
      <c r="T39" s="7">
        <f t="shared" si="5"/>
        <v>82.92225867726593</v>
      </c>
    </row>
    <row r="40" spans="1:20" s="2" customFormat="1" ht="17.100000000000001" customHeight="1" x14ac:dyDescent="0.25">
      <c r="A40" s="12"/>
      <c r="B40" s="3" t="s">
        <v>36</v>
      </c>
      <c r="C40" s="6">
        <f>C22+C39</f>
        <v>69374.01999999999</v>
      </c>
      <c r="D40" s="14">
        <v>36417.65</v>
      </c>
      <c r="E40" s="7">
        <f t="shared" si="0"/>
        <v>52.494651455977333</v>
      </c>
      <c r="F40" s="6">
        <f>F22+F39</f>
        <v>90804.73</v>
      </c>
      <c r="G40" s="14">
        <v>62615.42</v>
      </c>
      <c r="H40" s="7">
        <f t="shared" si="1"/>
        <v>68.956121558865931</v>
      </c>
      <c r="I40" s="8">
        <f>I22+I39</f>
        <v>22113.43</v>
      </c>
      <c r="J40" s="14">
        <v>4002.55</v>
      </c>
      <c r="K40" s="9">
        <f t="shared" si="2"/>
        <v>18.100086689400964</v>
      </c>
      <c r="L40" s="6">
        <f>L22+L39</f>
        <v>182292.18</v>
      </c>
      <c r="M40" s="14">
        <v>103035.62</v>
      </c>
      <c r="N40" s="7">
        <f t="shared" si="3"/>
        <v>56.522238090520396</v>
      </c>
      <c r="O40" s="6">
        <f>O22+O39</f>
        <v>79007.360000000001</v>
      </c>
      <c r="P40" s="14">
        <v>84076.25</v>
      </c>
      <c r="Q40" s="7">
        <f t="shared" si="4"/>
        <v>106.41571873810238</v>
      </c>
      <c r="R40" s="6">
        <f>R22+R39</f>
        <v>261299.53999999998</v>
      </c>
      <c r="S40" s="14">
        <v>187111.87</v>
      </c>
      <c r="T40" s="7">
        <f t="shared" si="5"/>
        <v>71.608189589618107</v>
      </c>
    </row>
    <row r="41" spans="1:20" s="2" customFormat="1" ht="17.100000000000001" customHeight="1" x14ac:dyDescent="0.25">
      <c r="A41" s="12"/>
      <c r="B41" s="3" t="s">
        <v>37</v>
      </c>
      <c r="C41" s="6"/>
      <c r="D41" s="14" t="s">
        <v>4</v>
      </c>
      <c r="E41" s="7"/>
      <c r="F41" s="6"/>
      <c r="G41" s="14" t="s">
        <v>4</v>
      </c>
      <c r="H41" s="7"/>
      <c r="I41" s="8"/>
      <c r="J41" s="14" t="s">
        <v>4</v>
      </c>
      <c r="K41" s="9"/>
      <c r="L41" s="6"/>
      <c r="M41" s="14" t="s">
        <v>4</v>
      </c>
      <c r="N41" s="7"/>
      <c r="O41" s="6"/>
      <c r="P41" s="14" t="s">
        <v>4</v>
      </c>
      <c r="Q41" s="7"/>
      <c r="R41" s="6"/>
      <c r="S41" s="14" t="s">
        <v>4</v>
      </c>
      <c r="T41" s="7"/>
    </row>
    <row r="42" spans="1:20" s="1" customFormat="1" ht="17.100000000000001" customHeight="1" x14ac:dyDescent="0.25">
      <c r="A42" s="12">
        <v>28</v>
      </c>
      <c r="B42" s="3" t="s">
        <v>38</v>
      </c>
      <c r="C42" s="11">
        <v>7699.89</v>
      </c>
      <c r="D42" s="14">
        <v>11883.73</v>
      </c>
      <c r="E42" s="7">
        <f t="shared" si="0"/>
        <v>154.33636064930795</v>
      </c>
      <c r="F42" s="6">
        <v>0</v>
      </c>
      <c r="G42" s="14">
        <v>3.04</v>
      </c>
      <c r="H42" s="7">
        <v>0</v>
      </c>
      <c r="I42" s="11">
        <v>897.46</v>
      </c>
      <c r="J42" s="14">
        <v>193.17</v>
      </c>
      <c r="K42" s="9">
        <f t="shared" si="2"/>
        <v>21.524079067590755</v>
      </c>
      <c r="L42" s="11">
        <v>8597.35</v>
      </c>
      <c r="M42" s="14">
        <v>12079.94</v>
      </c>
      <c r="N42" s="7">
        <f t="shared" si="3"/>
        <v>140.50771458647142</v>
      </c>
      <c r="O42" s="11">
        <v>21.85</v>
      </c>
      <c r="P42" s="14">
        <v>947.97</v>
      </c>
      <c r="Q42" s="7">
        <f t="shared" si="4"/>
        <v>4338.5354691075509</v>
      </c>
      <c r="R42" s="11">
        <v>8619.2000000000007</v>
      </c>
      <c r="S42" s="14">
        <v>13027.91</v>
      </c>
      <c r="T42" s="7">
        <f t="shared" si="5"/>
        <v>151.14987469834787</v>
      </c>
    </row>
    <row r="43" spans="1:20" s="2" customFormat="1" ht="17.100000000000001" customHeight="1" x14ac:dyDescent="0.25">
      <c r="A43" s="12"/>
      <c r="B43" s="3" t="s">
        <v>39</v>
      </c>
      <c r="C43" s="11">
        <v>7699.89</v>
      </c>
      <c r="D43" s="14">
        <v>11883.73</v>
      </c>
      <c r="E43" s="7">
        <f t="shared" si="0"/>
        <v>154.33636064930795</v>
      </c>
      <c r="F43" s="6">
        <v>0</v>
      </c>
      <c r="G43" s="14">
        <v>3.04</v>
      </c>
      <c r="H43" s="7">
        <v>0</v>
      </c>
      <c r="I43" s="11">
        <v>897.46</v>
      </c>
      <c r="J43" s="14">
        <v>193.17</v>
      </c>
      <c r="K43" s="9">
        <f t="shared" si="2"/>
        <v>21.524079067590755</v>
      </c>
      <c r="L43" s="11">
        <v>8597.35</v>
      </c>
      <c r="M43" s="14">
        <v>12079.94</v>
      </c>
      <c r="N43" s="7">
        <f t="shared" si="3"/>
        <v>140.50771458647142</v>
      </c>
      <c r="O43" s="11">
        <v>21.85</v>
      </c>
      <c r="P43" s="14">
        <v>947.97</v>
      </c>
      <c r="Q43" s="7">
        <f t="shared" si="4"/>
        <v>4338.5354691075509</v>
      </c>
      <c r="R43" s="11">
        <v>8619.2000000000007</v>
      </c>
      <c r="S43" s="14">
        <v>13027.91</v>
      </c>
      <c r="T43" s="7">
        <f t="shared" si="5"/>
        <v>151.14987469834787</v>
      </c>
    </row>
    <row r="44" spans="1:20" s="2" customFormat="1" ht="17.100000000000001" customHeight="1" x14ac:dyDescent="0.25">
      <c r="A44" s="12"/>
      <c r="B44" s="3" t="s">
        <v>40</v>
      </c>
      <c r="C44" s="6"/>
      <c r="D44" s="14" t="s">
        <v>4</v>
      </c>
      <c r="E44" s="7"/>
      <c r="F44" s="6"/>
      <c r="G44" s="14" t="s">
        <v>4</v>
      </c>
      <c r="H44" s="7"/>
      <c r="I44" s="8"/>
      <c r="J44" s="14" t="s">
        <v>4</v>
      </c>
      <c r="K44" s="9"/>
      <c r="L44" s="6"/>
      <c r="M44" s="14" t="s">
        <v>4</v>
      </c>
      <c r="N44" s="7"/>
      <c r="O44" s="6"/>
      <c r="P44" s="14" t="s">
        <v>4</v>
      </c>
      <c r="Q44" s="7"/>
      <c r="R44" s="6"/>
      <c r="S44" s="14" t="s">
        <v>4</v>
      </c>
      <c r="T44" s="7"/>
    </row>
    <row r="45" spans="1:20" s="1" customFormat="1" ht="17.100000000000001" customHeight="1" x14ac:dyDescent="0.25">
      <c r="A45" s="12">
        <v>29</v>
      </c>
      <c r="B45" s="3" t="s">
        <v>41</v>
      </c>
      <c r="C45" s="11">
        <v>12528.31</v>
      </c>
      <c r="D45" s="14">
        <v>7739.09</v>
      </c>
      <c r="E45" s="7">
        <f t="shared" si="0"/>
        <v>61.772816924230014</v>
      </c>
      <c r="F45" s="11">
        <v>3320.97</v>
      </c>
      <c r="G45" s="14">
        <v>2638.23</v>
      </c>
      <c r="H45" s="7">
        <f t="shared" si="1"/>
        <v>79.441548704143671</v>
      </c>
      <c r="I45" s="11">
        <v>1652.64</v>
      </c>
      <c r="J45" s="14">
        <v>297.83999999999997</v>
      </c>
      <c r="K45" s="9">
        <f t="shared" si="2"/>
        <v>18.022073772872492</v>
      </c>
      <c r="L45" s="11">
        <v>17501.919999999998</v>
      </c>
      <c r="M45" s="14">
        <v>10675.16</v>
      </c>
      <c r="N45" s="7">
        <f t="shared" si="3"/>
        <v>60.994222348176663</v>
      </c>
      <c r="O45" s="11">
        <v>65.03</v>
      </c>
      <c r="P45" s="14">
        <v>639.83000000000004</v>
      </c>
      <c r="Q45" s="7">
        <f t="shared" si="4"/>
        <v>983.89973858219287</v>
      </c>
      <c r="R45" s="11">
        <v>17566.95</v>
      </c>
      <c r="S45" s="14">
        <v>11314.99</v>
      </c>
      <c r="T45" s="7">
        <f t="shared" si="5"/>
        <v>64.410668898129714</v>
      </c>
    </row>
    <row r="46" spans="1:20" s="1" customFormat="1" ht="17.100000000000001" customHeight="1" x14ac:dyDescent="0.25">
      <c r="A46" s="12">
        <v>30</v>
      </c>
      <c r="B46" s="3" t="s">
        <v>42</v>
      </c>
      <c r="C46" s="11">
        <v>14916.7</v>
      </c>
      <c r="D46" s="14">
        <v>11119.6</v>
      </c>
      <c r="E46" s="7">
        <f t="shared" si="0"/>
        <v>74.544637889077336</v>
      </c>
      <c r="F46" s="11">
        <v>3355.08</v>
      </c>
      <c r="G46" s="14">
        <v>1965.35</v>
      </c>
      <c r="H46" s="7">
        <f t="shared" si="1"/>
        <v>58.578334942832953</v>
      </c>
      <c r="I46" s="11">
        <v>1885.68</v>
      </c>
      <c r="J46" s="14">
        <v>129.26</v>
      </c>
      <c r="K46" s="9">
        <f t="shared" si="2"/>
        <v>6.8548216028170197</v>
      </c>
      <c r="L46" s="11">
        <v>20157.46</v>
      </c>
      <c r="M46" s="14">
        <v>13214.21</v>
      </c>
      <c r="N46" s="7">
        <f t="shared" si="3"/>
        <v>65.554935988958931</v>
      </c>
      <c r="O46" s="11">
        <v>472.12</v>
      </c>
      <c r="P46" s="14">
        <v>824.44</v>
      </c>
      <c r="Q46" s="7">
        <f t="shared" si="4"/>
        <v>174.6250953147505</v>
      </c>
      <c r="R46" s="11">
        <v>20629.580000000002</v>
      </c>
      <c r="S46" s="14">
        <v>14038.65</v>
      </c>
      <c r="T46" s="7">
        <f t="shared" si="5"/>
        <v>68.051070356255423</v>
      </c>
    </row>
    <row r="47" spans="1:20" s="2" customFormat="1" ht="17.100000000000001" customHeight="1" x14ac:dyDescent="0.25">
      <c r="A47" s="12"/>
      <c r="B47" s="3" t="s">
        <v>43</v>
      </c>
      <c r="C47" s="6">
        <f>SUM(C45:C46)</f>
        <v>27445.010000000002</v>
      </c>
      <c r="D47" s="14">
        <v>18858.689999999999</v>
      </c>
      <c r="E47" s="7">
        <f t="shared" si="0"/>
        <v>68.714458475329394</v>
      </c>
      <c r="F47" s="6">
        <f>SUM(F45:F46)</f>
        <v>6676.0499999999993</v>
      </c>
      <c r="G47" s="14">
        <v>4603.58</v>
      </c>
      <c r="H47" s="7">
        <f t="shared" si="1"/>
        <v>68.956643524239638</v>
      </c>
      <c r="I47" s="8">
        <f>SUM(I45:I46)</f>
        <v>3538.32</v>
      </c>
      <c r="J47" s="14">
        <v>427.1</v>
      </c>
      <c r="K47" s="9">
        <f t="shared" si="2"/>
        <v>12.070700219313119</v>
      </c>
      <c r="L47" s="6">
        <f>SUM(L45:L46)</f>
        <v>37659.379999999997</v>
      </c>
      <c r="M47" s="14">
        <v>23889.37</v>
      </c>
      <c r="N47" s="7">
        <f t="shared" si="3"/>
        <v>63.435377852742135</v>
      </c>
      <c r="O47" s="6">
        <f>SUM(O45:O46)</f>
        <v>537.15</v>
      </c>
      <c r="P47" s="14">
        <v>1464.27</v>
      </c>
      <c r="Q47" s="7">
        <f t="shared" si="4"/>
        <v>272.59983244903657</v>
      </c>
      <c r="R47" s="6">
        <f>SUM(R45:R46)</f>
        <v>38196.53</v>
      </c>
      <c r="S47" s="14">
        <v>25353.64</v>
      </c>
      <c r="T47" s="7">
        <f t="shared" si="5"/>
        <v>66.376814857265828</v>
      </c>
    </row>
    <row r="48" spans="1:20" s="2" customFormat="1" ht="17.100000000000001" customHeight="1" x14ac:dyDescent="0.25">
      <c r="A48" s="12"/>
      <c r="B48" s="3" t="s">
        <v>44</v>
      </c>
      <c r="C48" s="6"/>
      <c r="D48" s="14" t="s">
        <v>4</v>
      </c>
      <c r="E48" s="7"/>
      <c r="F48" s="6"/>
      <c r="G48" s="14" t="s">
        <v>4</v>
      </c>
      <c r="H48" s="7"/>
      <c r="I48" s="8"/>
      <c r="J48" s="14" t="s">
        <v>4</v>
      </c>
      <c r="K48" s="9"/>
      <c r="L48" s="6"/>
      <c r="M48" s="14" t="s">
        <v>4</v>
      </c>
      <c r="N48" s="7"/>
      <c r="O48" s="6"/>
      <c r="P48" s="14" t="s">
        <v>4</v>
      </c>
      <c r="Q48" s="7"/>
      <c r="R48" s="6"/>
      <c r="S48" s="14" t="s">
        <v>4</v>
      </c>
      <c r="T48" s="7"/>
    </row>
    <row r="49" spans="1:20" s="1" customFormat="1" ht="17.100000000000001" customHeight="1" x14ac:dyDescent="0.25">
      <c r="A49" s="12">
        <v>31</v>
      </c>
      <c r="B49" s="3" t="s">
        <v>45</v>
      </c>
      <c r="C49" s="11">
        <v>364.23</v>
      </c>
      <c r="D49" s="14">
        <v>376.39</v>
      </c>
      <c r="E49" s="7">
        <f t="shared" si="0"/>
        <v>103.33854981742306</v>
      </c>
      <c r="F49" s="11">
        <v>317.99</v>
      </c>
      <c r="G49" s="14">
        <v>132.22</v>
      </c>
      <c r="H49" s="7">
        <f t="shared" si="1"/>
        <v>41.579923896977888</v>
      </c>
      <c r="I49" s="11">
        <v>141.94999999999999</v>
      </c>
      <c r="J49" s="14">
        <v>57.57</v>
      </c>
      <c r="K49" s="9">
        <f t="shared" si="2"/>
        <v>40.556533990841849</v>
      </c>
      <c r="L49" s="11">
        <v>824.17</v>
      </c>
      <c r="M49" s="14">
        <v>566.17999999999995</v>
      </c>
      <c r="N49" s="7">
        <f t="shared" si="3"/>
        <v>68.696992125411015</v>
      </c>
      <c r="O49" s="11">
        <v>107.62</v>
      </c>
      <c r="P49" s="14">
        <v>55.43</v>
      </c>
      <c r="Q49" s="7">
        <f t="shared" si="4"/>
        <v>51.505296413306077</v>
      </c>
      <c r="R49" s="11">
        <v>931.79</v>
      </c>
      <c r="S49" s="14">
        <v>621.61</v>
      </c>
      <c r="T49" s="7">
        <f t="shared" si="5"/>
        <v>66.711383466231666</v>
      </c>
    </row>
    <row r="50" spans="1:20" s="1" customFormat="1" ht="17.100000000000001" customHeight="1" x14ac:dyDescent="0.25">
      <c r="A50" s="12">
        <v>32</v>
      </c>
      <c r="B50" s="3" t="s">
        <v>46</v>
      </c>
      <c r="C50" s="11">
        <v>1495.26</v>
      </c>
      <c r="D50" s="14">
        <v>508.35</v>
      </c>
      <c r="E50" s="7">
        <f t="shared" si="0"/>
        <v>33.997431884755827</v>
      </c>
      <c r="F50" s="11">
        <v>1285.8499999999999</v>
      </c>
      <c r="G50" s="14">
        <v>87.92</v>
      </c>
      <c r="H50" s="7">
        <f t="shared" si="1"/>
        <v>6.8375004860598052</v>
      </c>
      <c r="I50" s="11">
        <v>341</v>
      </c>
      <c r="J50" s="14">
        <v>106.58</v>
      </c>
      <c r="K50" s="9">
        <f t="shared" si="2"/>
        <v>31.255131964809387</v>
      </c>
      <c r="L50" s="11">
        <v>3122.11</v>
      </c>
      <c r="M50" s="14">
        <v>702.85</v>
      </c>
      <c r="N50" s="7">
        <f t="shared" si="3"/>
        <v>22.512019115277809</v>
      </c>
      <c r="O50" s="11">
        <v>190.71</v>
      </c>
      <c r="P50" s="14">
        <v>56.02</v>
      </c>
      <c r="Q50" s="7">
        <f t="shared" si="4"/>
        <v>29.37444287137539</v>
      </c>
      <c r="R50" s="11">
        <v>3312.82</v>
      </c>
      <c r="S50" s="14">
        <v>758.87</v>
      </c>
      <c r="T50" s="7">
        <f t="shared" si="5"/>
        <v>22.907070109453574</v>
      </c>
    </row>
    <row r="51" spans="1:20" s="1" customFormat="1" ht="17.100000000000001" customHeight="1" x14ac:dyDescent="0.25">
      <c r="A51" s="12">
        <v>33</v>
      </c>
      <c r="B51" s="3" t="s">
        <v>47</v>
      </c>
      <c r="C51" s="11">
        <v>4226.7700000000004</v>
      </c>
      <c r="D51" s="14">
        <v>1642.65</v>
      </c>
      <c r="E51" s="7">
        <f t="shared" si="0"/>
        <v>38.863008869656966</v>
      </c>
      <c r="F51" s="11">
        <v>3631.12</v>
      </c>
      <c r="G51" s="14">
        <v>340.62</v>
      </c>
      <c r="H51" s="7">
        <f t="shared" si="1"/>
        <v>9.3805767917336809</v>
      </c>
      <c r="I51" s="11">
        <v>1406.21</v>
      </c>
      <c r="J51" s="14">
        <v>1111.74</v>
      </c>
      <c r="K51" s="9">
        <f t="shared" si="2"/>
        <v>79.059315464973224</v>
      </c>
      <c r="L51" s="11">
        <v>9264.1</v>
      </c>
      <c r="M51" s="14">
        <v>3095.01</v>
      </c>
      <c r="N51" s="7">
        <f t="shared" si="3"/>
        <v>33.408641961982276</v>
      </c>
      <c r="O51" s="11">
        <v>3.34</v>
      </c>
      <c r="P51" s="14">
        <v>412.27</v>
      </c>
      <c r="Q51" s="7">
        <f t="shared" si="4"/>
        <v>12343.413173652694</v>
      </c>
      <c r="R51" s="11">
        <v>9267.44</v>
      </c>
      <c r="S51" s="14">
        <v>3507.28</v>
      </c>
      <c r="T51" s="7">
        <f t="shared" si="5"/>
        <v>37.845187020363767</v>
      </c>
    </row>
    <row r="52" spans="1:20" s="1" customFormat="1" ht="17.100000000000001" customHeight="1" x14ac:dyDescent="0.25">
      <c r="A52" s="12">
        <v>34</v>
      </c>
      <c r="B52" s="3" t="s">
        <v>48</v>
      </c>
      <c r="C52" s="11">
        <v>211.88</v>
      </c>
      <c r="D52" s="14">
        <v>126.43</v>
      </c>
      <c r="E52" s="7">
        <f t="shared" si="0"/>
        <v>59.670568246177083</v>
      </c>
      <c r="F52" s="11">
        <v>135.63</v>
      </c>
      <c r="G52" s="14">
        <v>26.09</v>
      </c>
      <c r="H52" s="7">
        <f t="shared" si="1"/>
        <v>19.236157192361571</v>
      </c>
      <c r="I52" s="11">
        <v>36.369999999999997</v>
      </c>
      <c r="J52" s="14">
        <v>154.72</v>
      </c>
      <c r="K52" s="9">
        <f t="shared" si="2"/>
        <v>425.40555402804517</v>
      </c>
      <c r="L52" s="11">
        <v>383.88</v>
      </c>
      <c r="M52" s="14">
        <v>307.24</v>
      </c>
      <c r="N52" s="7">
        <f t="shared" si="3"/>
        <v>80.035427737834738</v>
      </c>
      <c r="O52" s="11">
        <v>3.6</v>
      </c>
      <c r="P52" s="14">
        <v>21.37</v>
      </c>
      <c r="Q52" s="7">
        <f t="shared" si="4"/>
        <v>593.61111111111109</v>
      </c>
      <c r="R52" s="11">
        <v>387.48</v>
      </c>
      <c r="S52" s="14">
        <v>328.61</v>
      </c>
      <c r="T52" s="7">
        <f t="shared" si="5"/>
        <v>84.806957778465986</v>
      </c>
    </row>
    <row r="53" spans="1:20" s="1" customFormat="1" ht="17.100000000000001" customHeight="1" x14ac:dyDescent="0.25">
      <c r="A53" s="12">
        <v>35</v>
      </c>
      <c r="B53" s="3" t="s">
        <v>49</v>
      </c>
      <c r="C53" s="11">
        <v>449.44</v>
      </c>
      <c r="D53" s="14">
        <v>364.09</v>
      </c>
      <c r="E53" s="7">
        <f t="shared" si="0"/>
        <v>81.009700961196145</v>
      </c>
      <c r="F53" s="11">
        <v>386.41</v>
      </c>
      <c r="G53" s="14">
        <v>12.85</v>
      </c>
      <c r="H53" s="7">
        <f t="shared" si="1"/>
        <v>3.3254832949457831</v>
      </c>
      <c r="I53" s="11">
        <v>113.94</v>
      </c>
      <c r="J53" s="14">
        <v>60.84</v>
      </c>
      <c r="K53" s="9">
        <f t="shared" si="2"/>
        <v>53.396524486571884</v>
      </c>
      <c r="L53" s="11">
        <v>949.79</v>
      </c>
      <c r="M53" s="14">
        <v>437.78</v>
      </c>
      <c r="N53" s="7">
        <f t="shared" si="3"/>
        <v>46.092294086061131</v>
      </c>
      <c r="O53" s="11">
        <v>128.37</v>
      </c>
      <c r="P53" s="14">
        <v>98.94</v>
      </c>
      <c r="Q53" s="7">
        <f t="shared" si="4"/>
        <v>77.074082729609714</v>
      </c>
      <c r="R53" s="11">
        <v>1078.1600000000001</v>
      </c>
      <c r="S53" s="14">
        <v>536.72</v>
      </c>
      <c r="T53" s="7">
        <f t="shared" si="5"/>
        <v>49.781108555316465</v>
      </c>
    </row>
    <row r="54" spans="1:20" s="2" customFormat="1" ht="17.100000000000001" customHeight="1" x14ac:dyDescent="0.25">
      <c r="A54" s="12"/>
      <c r="B54" s="3" t="s">
        <v>50</v>
      </c>
      <c r="C54" s="6">
        <f>SUM(C49:C53)</f>
        <v>6747.58</v>
      </c>
      <c r="D54" s="14">
        <v>3017.91</v>
      </c>
      <c r="E54" s="7">
        <f t="shared" si="0"/>
        <v>44.725812809925927</v>
      </c>
      <c r="F54" s="6">
        <f>SUM(F49:F53)</f>
        <v>5757</v>
      </c>
      <c r="G54" s="14">
        <v>599.70000000000005</v>
      </c>
      <c r="H54" s="7">
        <f t="shared" si="1"/>
        <v>10.416883793642523</v>
      </c>
      <c r="I54" s="8">
        <f>SUM(I49:I53)</f>
        <v>2039.47</v>
      </c>
      <c r="J54" s="14">
        <v>1491.45</v>
      </c>
      <c r="K54" s="9">
        <f t="shared" si="2"/>
        <v>73.129293394852596</v>
      </c>
      <c r="L54" s="6">
        <f>SUM(L49:L53)</f>
        <v>14544.05</v>
      </c>
      <c r="M54" s="14">
        <v>5109.0600000000004</v>
      </c>
      <c r="N54" s="7">
        <f t="shared" si="3"/>
        <v>35.128179564839236</v>
      </c>
      <c r="O54" s="6">
        <f>SUM(O49:O53)</f>
        <v>433.64000000000004</v>
      </c>
      <c r="P54" s="14">
        <v>644.03</v>
      </c>
      <c r="Q54" s="7">
        <f t="shared" si="4"/>
        <v>148.51720321003597</v>
      </c>
      <c r="R54" s="6">
        <f>SUM(R49:R53)</f>
        <v>14977.69</v>
      </c>
      <c r="S54" s="14">
        <v>5753.09</v>
      </c>
      <c r="T54" s="7">
        <f t="shared" si="5"/>
        <v>38.411063388279501</v>
      </c>
    </row>
    <row r="55" spans="1:20" s="2" customFormat="1" ht="17.100000000000001" customHeight="1" x14ac:dyDescent="0.25">
      <c r="A55" s="12"/>
      <c r="B55" s="3" t="s">
        <v>51</v>
      </c>
      <c r="C55" s="6">
        <f>C22+C39+C43+C47+C54</f>
        <v>111266.49999999999</v>
      </c>
      <c r="D55" s="14">
        <v>70177.98</v>
      </c>
      <c r="E55" s="7">
        <f t="shared" si="0"/>
        <v>63.071975841785267</v>
      </c>
      <c r="F55" s="6">
        <f>F22+F39+F43+F47+F54</f>
        <v>103237.78</v>
      </c>
      <c r="G55" s="14">
        <v>67821.740000000005</v>
      </c>
      <c r="H55" s="7">
        <f t="shared" si="1"/>
        <v>65.694690451499454</v>
      </c>
      <c r="I55" s="8">
        <f>I22+I39+I43+I47+I54</f>
        <v>28588.68</v>
      </c>
      <c r="J55" s="14">
        <v>6114.27</v>
      </c>
      <c r="K55" s="9">
        <f t="shared" si="2"/>
        <v>21.387031510374037</v>
      </c>
      <c r="L55" s="6">
        <f>L22+L39+L43+L47+L54</f>
        <v>243092.96</v>
      </c>
      <c r="M55" s="14">
        <v>144113.99</v>
      </c>
      <c r="N55" s="7">
        <f t="shared" si="3"/>
        <v>59.28348973989209</v>
      </c>
      <c r="O55" s="6">
        <f>O22+O39+O43+O47+O54</f>
        <v>80000</v>
      </c>
      <c r="P55" s="14">
        <v>87132.52</v>
      </c>
      <c r="Q55" s="7">
        <f t="shared" si="4"/>
        <v>108.91565000000001</v>
      </c>
      <c r="R55" s="6">
        <f>R22+R39+R43+R47+R54</f>
        <v>323092.96000000002</v>
      </c>
      <c r="S55" s="14">
        <v>231246.51</v>
      </c>
      <c r="T55" s="7">
        <f t="shared" si="5"/>
        <v>71.572747979405065</v>
      </c>
    </row>
  </sheetData>
  <mergeCells count="13">
    <mergeCell ref="A2:T2"/>
    <mergeCell ref="A1:T1"/>
    <mergeCell ref="R5:T6"/>
    <mergeCell ref="A4:T4"/>
    <mergeCell ref="B5:B7"/>
    <mergeCell ref="A5:A7"/>
    <mergeCell ref="A3:T3"/>
    <mergeCell ref="C6:E6"/>
    <mergeCell ref="F6:H6"/>
    <mergeCell ref="I6:K6"/>
    <mergeCell ref="L6:N6"/>
    <mergeCell ref="C5:N5"/>
    <mergeCell ref="O5:Q6"/>
  </mergeCells>
  <pageMargins left="0.51181102362204722" right="0.51181102362204722" top="0.35433070866141736" bottom="0.35433070866141736" header="0.31496062992125984" footer="0.31496062992125984"/>
  <pageSetup paperSize="9" scale="6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ACPDisbursement</vt:lpstr>
      <vt:lpstr>ACPDisbursement!Print_Titles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2025-05-02T06:55:21Z</cp:lastPrinted>
  <dcterms:created xsi:type="dcterms:W3CDTF">2016-07-14T06:07:07Z</dcterms:created>
  <dcterms:modified xsi:type="dcterms:W3CDTF">2025-06-09T06:26:25Z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2024-08-29T10:29:34Z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47ea92bc-f85e-4350-8d1f-5b883671eebf</vt:lpwstr>
  </property>
  <property fmtid="{D5CDD505-2E9C-101B-9397-08002B2CF9AE}" pid="8" name="MSIP_Label_183ada4e-448b-4689-9b53-cdfe99a249d2_ContentBits">
    <vt:lpwstr>0</vt:lpwstr>
  </property>
</Properties>
</file>